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 Svoboda\Desktop\Dokumenty Carla Cizova\Ruzne\"/>
    </mc:Choice>
  </mc:AlternateContent>
  <workbookProtection workbookAlgorithmName="SHA-512" workbookHashValue="CX3he7qdHu/ggOjIQEDj7mbnPSvGnI17Y6uCx+Q0tyY9Dn99179rV912y53zkjGsH3jBxRzNKiCOzxUM8EEfyw==" workbookSaltValue="hOIhpuKJxpilFgLlH/EKrA==" workbookSpinCount="100000" lockStructure="1"/>
  <bookViews>
    <workbookView xWindow="0" yWindow="0" windowWidth="23040" windowHeight="8808"/>
  </bookViews>
  <sheets>
    <sheet name="Nedodržení deklarovaných znaků" sheetId="1" r:id="rId1"/>
    <sheet name="Nedodržení limitů nežádoucích l" sheetId="2" r:id="rId2"/>
    <sheet name="Krmné suroviny" sheetId="3" r:id="rId3"/>
    <sheet name="PAP, GMO" sheetId="4" r:id="rId4"/>
    <sheet name="Mykotoxin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48" i="2" l="1"/>
  <c r="BD48" i="2"/>
  <c r="BC49" i="2"/>
  <c r="BD49" i="2"/>
  <c r="BC50" i="2"/>
  <c r="BD50" i="2"/>
  <c r="AZ48" i="2"/>
  <c r="AZ49" i="2"/>
  <c r="AZ50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M48" i="2"/>
  <c r="AN48" i="2"/>
  <c r="AM49" i="2"/>
  <c r="AN49" i="2"/>
  <c r="AM50" i="2"/>
  <c r="AN50" i="2"/>
  <c r="AI48" i="2"/>
  <c r="AJ48" i="2"/>
  <c r="AK48" i="2"/>
  <c r="AI49" i="2"/>
  <c r="AJ49" i="2"/>
  <c r="AK49" i="2"/>
  <c r="AI50" i="2"/>
  <c r="AJ50" i="2"/>
  <c r="AK50" i="2"/>
  <c r="AE48" i="2"/>
  <c r="AF48" i="2"/>
  <c r="AG48" i="2"/>
  <c r="AE49" i="2"/>
  <c r="AF49" i="2"/>
  <c r="AG49" i="2"/>
  <c r="AE50" i="2"/>
  <c r="AF50" i="2"/>
  <c r="AG50" i="2"/>
  <c r="AB48" i="2"/>
  <c r="AB49" i="2"/>
  <c r="AB50" i="2"/>
  <c r="AA48" i="2"/>
  <c r="AA49" i="2"/>
  <c r="AA50" i="2"/>
  <c r="Y48" i="2"/>
  <c r="Y49" i="2"/>
  <c r="Y50" i="2"/>
  <c r="K48" i="2"/>
  <c r="L48" i="2"/>
  <c r="K49" i="2"/>
  <c r="L49" i="2"/>
  <c r="K50" i="2"/>
  <c r="L50" i="2"/>
  <c r="BE50" i="2"/>
  <c r="BE49" i="2"/>
  <c r="BE48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C10" i="2" l="1"/>
  <c r="C9" i="2"/>
  <c r="C8" i="2"/>
  <c r="F21" i="1"/>
  <c r="G21" i="1"/>
  <c r="H21" i="1"/>
  <c r="I21" i="1"/>
  <c r="J21" i="1"/>
  <c r="K21" i="1"/>
  <c r="L21" i="1"/>
  <c r="P21" i="1"/>
  <c r="Q21" i="1"/>
  <c r="F22" i="1"/>
  <c r="G22" i="1"/>
  <c r="H22" i="1"/>
  <c r="I22" i="1"/>
  <c r="J22" i="1"/>
  <c r="K22" i="1"/>
  <c r="L22" i="1"/>
  <c r="P22" i="1"/>
  <c r="Q22" i="1"/>
  <c r="F23" i="1"/>
  <c r="G23" i="1"/>
  <c r="H23" i="1"/>
  <c r="I23" i="1"/>
  <c r="J23" i="1"/>
  <c r="K23" i="1"/>
  <c r="L23" i="1"/>
  <c r="P23" i="1"/>
  <c r="Q23" i="1"/>
  <c r="C23" i="1"/>
  <c r="C22" i="1"/>
  <c r="C21" i="1"/>
  <c r="C48" i="2"/>
  <c r="D48" i="2"/>
  <c r="M48" i="2"/>
  <c r="W48" i="2"/>
  <c r="C49" i="2"/>
  <c r="D49" i="2"/>
  <c r="M49" i="2"/>
  <c r="W49" i="2"/>
  <c r="C50" i="2"/>
  <c r="D50" i="2"/>
  <c r="M50" i="2"/>
  <c r="W50" i="2"/>
  <c r="H7" i="1" l="1"/>
  <c r="I7" i="1"/>
  <c r="J7" i="1"/>
  <c r="L7" i="1"/>
  <c r="H8" i="1"/>
  <c r="I8" i="1"/>
  <c r="J8" i="1"/>
  <c r="L8" i="1"/>
  <c r="H9" i="1"/>
  <c r="I9" i="1"/>
  <c r="J9" i="1"/>
  <c r="L9" i="1"/>
  <c r="C21" i="2"/>
  <c r="C22" i="2"/>
  <c r="C23" i="2"/>
  <c r="G7" i="1" l="1"/>
  <c r="G8" i="1"/>
  <c r="G9" i="1"/>
  <c r="C7" i="1"/>
  <c r="C8" i="1"/>
  <c r="C9" i="1"/>
  <c r="D7" i="1" l="1"/>
  <c r="E7" i="1"/>
  <c r="F7" i="1"/>
  <c r="D8" i="1"/>
  <c r="E8" i="1"/>
  <c r="F8" i="1"/>
  <c r="D9" i="1"/>
  <c r="E9" i="1"/>
  <c r="F9" i="1"/>
</calcChain>
</file>

<file path=xl/sharedStrings.xml><?xml version="1.0" encoding="utf-8"?>
<sst xmlns="http://schemas.openxmlformats.org/spreadsheetml/2006/main" count="486" uniqueCount="199">
  <si>
    <t>Minimum</t>
  </si>
  <si>
    <t>Maximum</t>
  </si>
  <si>
    <t>Medián</t>
  </si>
  <si>
    <t>Číslo PoKZ</t>
  </si>
  <si>
    <t>SKOT</t>
  </si>
  <si>
    <t>DRŮBEŽ</t>
  </si>
  <si>
    <t>PRASATA</t>
  </si>
  <si>
    <t xml:space="preserve">Kategorie </t>
  </si>
  <si>
    <t>Počet analyzovaných vzorků</t>
  </si>
  <si>
    <t>Počet nevyhovujících vzorků</t>
  </si>
  <si>
    <t>Podíl nevyhovujících vzorků</t>
  </si>
  <si>
    <t>Zrna obilovin a výrobky z nich získané</t>
  </si>
  <si>
    <t>Olejnatá semena, olejnaté plody a výrobky z nich získané</t>
  </si>
  <si>
    <t>Semena luskovin a výrobky z nich získané</t>
  </si>
  <si>
    <t>Hlízy, kořeny a výrobky z nich získané</t>
  </si>
  <si>
    <t>Ostatní semena a plody a výrobky z nich získané</t>
  </si>
  <si>
    <t>Pícniny, objemná krmiva a výrobky z nich získané</t>
  </si>
  <si>
    <t>Ostatní rostliny, řasy a výrobky z nich získané</t>
  </si>
  <si>
    <t>Mlečné výrobky a výrobky z nich získané</t>
  </si>
  <si>
    <t>Výrobky ze suchozemských zvířat a výrobky z nich získané</t>
  </si>
  <si>
    <t>Ryby, ostatní vodní živočichové a výrobky z nich získané</t>
  </si>
  <si>
    <t>Minerální látky a výrobky z nich získané</t>
  </si>
  <si>
    <t xml:space="preserve">(Vedlejší) výrobky z fermentace mikroorganismů </t>
  </si>
  <si>
    <t>Různé</t>
  </si>
  <si>
    <t>Komodita</t>
  </si>
  <si>
    <t>Rybí moučka</t>
  </si>
  <si>
    <t>Krmné směsi</t>
  </si>
  <si>
    <t>VÝSLEDKY KONTROLY DODRŽOVÁNÍ DEKLAROVANÝCH JAKOSTNÍCH ZNAKŮ KRMNÝCH PRODUKTŮ</t>
  </si>
  <si>
    <t>VÝSLEDKY KONTROLY DODRŽOVÁNÍ MAXIMÁLNÍCH POVOLENÝCH LIMITŮ NEŽÁDOUCÍCH LÁTEK V KRMIVECH</t>
  </si>
  <si>
    <t>VÝSLEDKY KONTROLY DODRŽOVÁNÍ BEZPEČNOSTI A JAKOSTI KRMNÝCH SUROVIN</t>
  </si>
  <si>
    <t>Pozn: červeně označeny nevyhovující vzorky a hodnoty parametrů</t>
  </si>
  <si>
    <t>PoKZ - protokol o kontrolním zjištění ÚKZÚZ</t>
  </si>
  <si>
    <t>VÝSLEDKY KONTROLY PŘÍTOMNOSTI NEPOVOLENÝCH ZPRACOVANÝCH ŽIVOČIŠNÝCH BÍLKOVIN V KRMIVECH</t>
  </si>
  <si>
    <t>VÝSLEDKY KONTROLY PŘÍTOMNOSTI NEPOVOLENÝCH GENETICKY MODIFIKOVANÝCH ORGANISMŮ V KRMIVECH</t>
  </si>
  <si>
    <r>
      <t xml:space="preserve">Měď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</si>
  <si>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Zinek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</si>
  <si>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</si>
  <si>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Mangan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</si>
  <si>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Selen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</si>
  <si>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A          </t>
    </r>
    <r>
      <rPr>
        <sz val="11"/>
        <color theme="1"/>
        <rFont val="Calibri"/>
        <family val="2"/>
        <charset val="238"/>
        <scheme val="minor"/>
      </rPr>
      <t xml:space="preserve"> 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</si>
  <si>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Olovo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</si>
  <si>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Kadmium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</si>
  <si>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Rtuť      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</si>
  <si>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Arsen     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</si>
  <si>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Sušina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</si>
  <si>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Protein                        </t>
    </r>
    <r>
      <rPr>
        <sz val="11"/>
        <rFont val="Calibri"/>
        <family val="2"/>
        <charset val="238"/>
        <scheme val="minor"/>
      </rPr>
      <t xml:space="preserve">  (%)</t>
    </r>
  </si>
  <si>
    <r>
      <t xml:space="preserve">Popel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</si>
  <si>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Vláknina                     </t>
    </r>
    <r>
      <rPr>
        <sz val="11"/>
        <color theme="1"/>
        <rFont val="Calibri"/>
        <family val="2"/>
        <charset val="238"/>
        <scheme val="minor"/>
      </rPr>
      <t xml:space="preserve"> (%)</t>
    </r>
  </si>
  <si>
    <r>
      <t xml:space="preserve">Vápník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</si>
  <si>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Fosfor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</si>
  <si>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Sodík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</si>
  <si>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Hořčík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</si>
  <si>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VÝSLEDKY VÝSKYTU MYKOTOXINŮ V KRMNÝCH PRODUKTECH</t>
  </si>
  <si>
    <t>Obiloviny</t>
  </si>
  <si>
    <t>Ostatní krmné suroviny</t>
  </si>
  <si>
    <t>Zearalenon</t>
  </si>
  <si>
    <t>Fumonisin B1</t>
  </si>
  <si>
    <t>Fumonisin B2</t>
  </si>
  <si>
    <t>Fumonisin B1+B2</t>
  </si>
  <si>
    <t>Ochratoxin A</t>
  </si>
  <si>
    <t>Deoxynivalenol</t>
  </si>
  <si>
    <t>T2-toxin</t>
  </si>
  <si>
    <t>HT2-toxin</t>
  </si>
  <si>
    <t>T2 + HT2 toxin</t>
  </si>
  <si>
    <t>KRMNÉ SUROVINY</t>
  </si>
  <si>
    <r>
      <t xml:space="preserve">Vitamin E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</si>
  <si>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Lysin                    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</si>
  <si>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Methionin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</si>
  <si>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OVCE, KOZY, KRÁLÍCI, KONĚ, RYBY</t>
  </si>
  <si>
    <r>
      <t xml:space="preserve">Tuk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</si>
  <si>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Komponenty suchozemských živočichů</t>
  </si>
  <si>
    <t>Komponenty ryb</t>
  </si>
  <si>
    <r>
      <t xml:space="preserve">Aflatoxin B1         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theme="1"/>
        <rFont val="Calibri"/>
        <family val="2"/>
        <charset val="238"/>
      </rPr>
      <t>µg.kg</t>
    </r>
    <r>
      <rPr>
        <vertAlign val="superscript"/>
        <sz val="11"/>
        <color theme="1"/>
        <rFont val="Calibri"/>
        <family val="2"/>
        <charset val="238"/>
      </rPr>
      <t>-1</t>
    </r>
    <r>
      <rPr>
        <sz val="11"/>
        <color theme="1"/>
        <rFont val="Calibri"/>
        <family val="2"/>
        <charset val="238"/>
      </rPr>
      <t>)</t>
    </r>
  </si>
  <si>
    <r>
      <t xml:space="preserve">Aflatoxin B2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</si>
  <si>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G1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</si>
  <si>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Zearalenon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</si>
  <si>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              </t>
    </r>
    <r>
      <rPr>
        <sz val="11"/>
        <color theme="1"/>
        <rFont val="Calibri"/>
        <family val="2"/>
        <charset val="238"/>
        <scheme val="minor"/>
      </rPr>
      <t xml:space="preserve">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</si>
  <si>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</si>
  <si>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Fumonisin B1+B2   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</si>
  <si>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Ochratoxin A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</si>
  <si>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Deoxynivalenol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</si>
  <si>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T2-toxin 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</si>
  <si>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HT2-toxin 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</si>
  <si>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T2 + HT2 toxin             </t>
    </r>
    <r>
      <rPr>
        <sz val="11"/>
        <color theme="1"/>
        <rFont val="Calibri"/>
        <family val="2"/>
        <charset val="238"/>
        <scheme val="minor"/>
      </rPr>
      <t>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</si>
  <si>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Beauvericin  </t>
    </r>
    <r>
      <rPr>
        <sz val="11"/>
        <color theme="1"/>
        <rFont val="Calibri"/>
        <family val="2"/>
        <charset val="238"/>
        <scheme val="minor"/>
      </rPr>
      <t xml:space="preserve">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</si>
  <si>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</si>
  <si>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A1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</si>
  <si>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Enniatin B  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</si>
  <si>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Enniatin B1</t>
    </r>
    <r>
      <rPr>
        <sz val="11"/>
        <color theme="1"/>
        <rFont val="Calibri"/>
        <family val="2"/>
        <charset val="238"/>
        <scheme val="minor"/>
      </rPr>
      <t xml:space="preserve">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</si>
  <si>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Nivalenol</t>
    </r>
    <r>
      <rPr>
        <sz val="11"/>
        <color theme="1"/>
        <rFont val="Calibri"/>
        <family val="2"/>
        <charset val="238"/>
        <scheme val="minor"/>
      </rPr>
      <t xml:space="preserve">                 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</si>
  <si>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>VÝSLEDKY OBSAHU MYKOTOXINŮ V OBILOVINÁCH</t>
    </r>
    <r>
      <rPr>
        <sz val="11"/>
        <color theme="1"/>
        <rFont val="Arial Unicode MS"/>
        <family val="2"/>
        <charset val="238"/>
      </rPr>
      <t xml:space="preserve"> (µg.kg</t>
    </r>
    <r>
      <rPr>
        <vertAlign val="superscript"/>
        <sz val="11"/>
        <color theme="1"/>
        <rFont val="Arial Unicode MS"/>
        <family val="2"/>
        <charset val="238"/>
      </rPr>
      <t>-1</t>
    </r>
    <r>
      <rPr>
        <sz val="11"/>
        <color theme="1"/>
        <rFont val="Arial Unicode MS"/>
        <family val="2"/>
        <charset val="238"/>
      </rPr>
      <t>)</t>
    </r>
  </si>
  <si>
    <r>
      <t xml:space="preserve">Sušina                  </t>
    </r>
    <r>
      <rPr>
        <sz val="11"/>
        <color theme="1"/>
        <rFont val="Calibri"/>
        <family val="2"/>
        <charset val="238"/>
        <scheme val="minor"/>
      </rPr>
      <t>(%)</t>
    </r>
  </si>
  <si>
    <t>Aflatoxin B1</t>
  </si>
  <si>
    <t>Aflatoxin B2</t>
  </si>
  <si>
    <t>Aflatoxin G1</t>
  </si>
  <si>
    <t>Aflatoxin G2</t>
  </si>
  <si>
    <t>Beauvericin</t>
  </si>
  <si>
    <t>Enniatin A</t>
  </si>
  <si>
    <t>Enniatin A1</t>
  </si>
  <si>
    <t>Enniatin B</t>
  </si>
  <si>
    <t>Enniatin B1</t>
  </si>
  <si>
    <t>Nivalenol</t>
  </si>
  <si>
    <r>
      <t xml:space="preserve">Železo 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</si>
  <si>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D3          </t>
    </r>
    <r>
      <rPr>
        <sz val="11"/>
        <color theme="1"/>
        <rFont val="Calibri"/>
        <family val="2"/>
        <charset val="238"/>
        <scheme val="minor"/>
      </rPr>
      <t>(mj.kg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</si>
  <si>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Aflatoxin G2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</si>
  <si>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Ergokrystin</t>
  </si>
  <si>
    <t>Ergokrystinin</t>
  </si>
  <si>
    <t>Ergotamin</t>
  </si>
  <si>
    <t>Ergotaminin</t>
  </si>
  <si>
    <t>Ergokryptin</t>
  </si>
  <si>
    <t>Ergokryptinin</t>
  </si>
  <si>
    <t>Ergometrin</t>
  </si>
  <si>
    <t>Ergometrinin</t>
  </si>
  <si>
    <t>Ergosin</t>
  </si>
  <si>
    <t>Ergosinin</t>
  </si>
  <si>
    <t>Ergokornin</t>
  </si>
  <si>
    <t>Ergokorninin</t>
  </si>
  <si>
    <t>Monokrotalin</t>
  </si>
  <si>
    <t>Retrorsin</t>
  </si>
  <si>
    <t>Senecionin</t>
  </si>
  <si>
    <t>Senkirkin</t>
  </si>
  <si>
    <t>Senecifyllin</t>
  </si>
  <si>
    <r>
      <t xml:space="preserve">Alimet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</si>
  <si>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 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</si>
  <si>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Ergokrystinin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</si>
  <si>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</si>
  <si>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Ergotaminin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</si>
  <si>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</si>
  <si>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Ergokryptinin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</si>
  <si>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</si>
  <si>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Ergometrinin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</si>
  <si>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</si>
  <si>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Ergosinin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</si>
  <si>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</si>
  <si>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Ergokroninin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</si>
  <si>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Monokrotalin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</si>
  <si>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Retrorsin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</si>
  <si>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Senecionin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</si>
  <si>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Senkirkin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</si>
  <si>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Senecifyllin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</si>
  <si>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Nikl           </t>
    </r>
    <r>
      <rPr>
        <sz val="11"/>
        <color theme="1"/>
        <rFont val="Calibri"/>
        <family val="2"/>
        <charset val="238"/>
        <scheme val="minor"/>
      </rPr>
      <t xml:space="preserve"> 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</si>
  <si>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Vitamin E jako </t>
    </r>
    <r>
      <rPr>
        <b/>
        <sz val="11"/>
        <color theme="1"/>
        <rFont val="Calibri"/>
        <family val="2"/>
        <charset val="238"/>
      </rPr>
      <t>α</t>
    </r>
    <r>
      <rPr>
        <b/>
        <sz val="8.8000000000000007"/>
        <color theme="1"/>
        <rFont val="Calibri"/>
        <family val="2"/>
        <charset val="238"/>
      </rPr>
      <t>-</t>
    </r>
    <r>
      <rPr>
        <b/>
        <sz val="11"/>
        <color theme="1"/>
        <rFont val="Calibri"/>
        <family val="2"/>
        <charset val="238"/>
      </rPr>
      <t>tokoferol acetát</t>
    </r>
    <r>
      <rPr>
        <b/>
        <sz val="11"/>
        <color theme="1"/>
        <rFont val="Calibri"/>
        <family val="2"/>
        <charset val="238"/>
        <scheme val="minor"/>
      </rPr>
      <t xml:space="preserve">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</si>
  <si>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Suma methioninu a alimetu              </t>
    </r>
    <r>
      <rPr>
        <sz val="11"/>
        <color theme="1"/>
        <rFont val="Calibri"/>
        <family val="2"/>
        <charset val="238"/>
        <scheme val="minor"/>
      </rPr>
      <t>(g.kg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</si>
  <si>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Kompletní krmná směs pro výkrm prasat (A 2)</t>
  </si>
  <si>
    <t>Kompletní krmná směs pro selata (ČOS)</t>
  </si>
  <si>
    <t>&lt;0,02000</t>
  </si>
  <si>
    <t>&lt;1,000</t>
  </si>
  <si>
    <t>&lt;2,500</t>
  </si>
  <si>
    <t>&lt;20,00</t>
  </si>
  <si>
    <t>&lt;5,000</t>
  </si>
  <si>
    <t>&lt;5,00</t>
  </si>
  <si>
    <t>&lt;80,00</t>
  </si>
  <si>
    <t>&lt;0,2000</t>
  </si>
  <si>
    <t>&lt;10,00</t>
  </si>
  <si>
    <t>Minerální krmivo pro skot</t>
  </si>
  <si>
    <t>Doplňková krmná směs pro dojnice</t>
  </si>
  <si>
    <t>nenalezeny</t>
  </si>
  <si>
    <t>Sušina analytická                %</t>
  </si>
  <si>
    <t>Kompletní krmná směs pro výkrm králíků</t>
  </si>
  <si>
    <t>&lt;0,5000</t>
  </si>
  <si>
    <t>&lt;0,001000</t>
  </si>
  <si>
    <t>Materál</t>
  </si>
  <si>
    <t>Zpracovala: Ing. Zora Hlavová/duben 2021</t>
  </si>
  <si>
    <t xml:space="preserve">        Zpracovala: Ing. Zora Hlavová/duben 2021</t>
  </si>
  <si>
    <r>
      <t xml:space="preserve">Kobalt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</si>
  <si>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Kompletní krmná směs pro výkrm prasat - dokrm (A 3)</t>
  </si>
  <si>
    <t>Kompletní krmná směs pro výkrm kuřat v období ochranné lhůty - dokrm</t>
  </si>
  <si>
    <t>&lt;2,600</t>
  </si>
  <si>
    <r>
      <t xml:space="preserve">Dusitan sodný         </t>
    </r>
    <r>
      <rPr>
        <sz val="11"/>
        <color theme="1"/>
        <rFont val="Calibri"/>
        <family val="2"/>
        <charset val="238"/>
        <scheme val="minor"/>
      </rPr>
      <t xml:space="preserve"> (m</t>
    </r>
    <r>
      <rPr>
        <sz val="11"/>
        <color theme="1"/>
        <rFont val="Calibri"/>
        <family val="2"/>
        <charset val="238"/>
      </rPr>
      <t>g.kg</t>
    </r>
    <r>
      <rPr>
        <vertAlign val="superscript"/>
        <sz val="11"/>
        <color theme="1"/>
        <rFont val="Calibri"/>
        <family val="2"/>
        <charset val="238"/>
      </rPr>
      <t>-1</t>
    </r>
    <r>
      <rPr>
        <sz val="11"/>
        <color theme="1"/>
        <rFont val="Calibri"/>
        <family val="2"/>
        <charset val="238"/>
      </rPr>
      <t>)</t>
    </r>
  </si>
  <si>
    <r>
      <t xml:space="preserve">Jod                  </t>
    </r>
    <r>
      <rPr>
        <sz val="11"/>
        <color theme="1"/>
        <rFont val="Calibri"/>
        <family val="2"/>
        <charset val="238"/>
        <scheme val="minor"/>
      </rPr>
      <t>(mg.kg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</si>
  <si>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Kompletní krmná dávka pro dojnice</t>
  </si>
  <si>
    <t>Škůdci</t>
  </si>
  <si>
    <t>Botanická čistota</t>
  </si>
  <si>
    <t>Nečistoty</t>
  </si>
  <si>
    <t>Čisté destilované mastné kyseliny ze štěpení</t>
  </si>
  <si>
    <t>&lt;0,600</t>
  </si>
  <si>
    <t>Řepkový extrahovaný šrot (moučka)</t>
  </si>
  <si>
    <t>&lt;50,00</t>
  </si>
  <si>
    <t>Glycerin surový (glycerol surový)</t>
  </si>
  <si>
    <t>&lt;0,3000</t>
  </si>
  <si>
    <t>Pšenice</t>
  </si>
  <si>
    <t>bez škůdců</t>
  </si>
  <si>
    <t>Triticale</t>
  </si>
  <si>
    <t xml:space="preserve">Chlorid sodný  </t>
  </si>
  <si>
    <t>Slunečnicový loupaný extrahovaný šrot (moučka)</t>
  </si>
  <si>
    <r>
      <t xml:space="preserve">Obsah vody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</si>
  <si>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Obsah glycerolu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</si>
  <si>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MONG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</si>
  <si>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Sodík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</si>
  <si>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Draslík  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</si>
  <si>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r>
      <t xml:space="preserve">Suma Aflatoxinů               </t>
    </r>
    <r>
      <rPr>
        <sz val="11"/>
        <color theme="1"/>
        <rFont val="Calibri"/>
        <family val="2"/>
        <charset val="238"/>
        <scheme val="minor"/>
      </rPr>
      <t xml:space="preserve"> (µg.kg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</si>
  <si>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Metanol                        </t>
    </r>
    <r>
      <rPr>
        <sz val="11"/>
        <color theme="1"/>
        <rFont val="Calibri"/>
        <family val="2"/>
        <charset val="238"/>
        <scheme val="minor"/>
      </rPr>
      <t>(%)</t>
    </r>
  </si>
  <si>
    <t>Námel (Claviceps purpurea)</t>
  </si>
  <si>
    <r>
      <t xml:space="preserve">Suma PCB 28,52,101, 138,153,180 </t>
    </r>
    <r>
      <rPr>
        <sz val="10"/>
        <color theme="1"/>
        <rFont val="Calibri"/>
        <family val="2"/>
        <charset val="238"/>
        <scheme val="minor"/>
      </rPr>
      <t>(</t>
    </r>
    <r>
      <rPr>
        <sz val="10"/>
        <color theme="1"/>
        <rFont val="Calibri"/>
        <family val="2"/>
        <charset val="238"/>
      </rPr>
      <t>µg.kg</t>
    </r>
    <r>
      <rPr>
        <vertAlign val="superscript"/>
        <sz val="10"/>
        <color theme="1"/>
        <rFont val="Calibri"/>
        <family val="2"/>
        <charset val="238"/>
      </rPr>
      <t>-1</t>
    </r>
    <r>
      <rPr>
        <sz val="10"/>
        <color theme="1"/>
        <rFont val="Calibri"/>
        <family val="2"/>
        <charset val="238"/>
      </rPr>
      <t>)</t>
    </r>
  </si>
  <si>
    <r>
      <t xml:space="preserve">Dioxiny                </t>
    </r>
    <r>
      <rPr>
        <b/>
        <sz val="9"/>
        <color theme="1"/>
        <rFont val="Calibri"/>
        <family val="2"/>
        <charset val="238"/>
        <scheme val="minor"/>
      </rPr>
      <t>suma PCDD a PCDF</t>
    </r>
    <r>
      <rPr>
        <b/>
        <sz val="10"/>
        <color theme="1"/>
        <rFont val="Calibri"/>
        <family val="2"/>
        <charset val="238"/>
        <scheme val="minor"/>
      </rPr>
      <t xml:space="preserve">       </t>
    </r>
    <r>
      <rPr>
        <sz val="10"/>
        <color theme="1"/>
        <rFont val="Calibri"/>
        <family val="2"/>
        <charset val="238"/>
        <scheme val="minor"/>
      </rPr>
      <t>(ng WHO-TEQ/kg)</t>
    </r>
  </si>
  <si>
    <r>
      <t>PCB s diox. efektem</t>
    </r>
    <r>
      <rPr>
        <b/>
        <sz val="10"/>
        <color theme="1"/>
        <rFont val="Calibri"/>
        <family val="2"/>
        <charset val="238"/>
        <scheme val="minor"/>
      </rPr>
      <t xml:space="preserve">                </t>
    </r>
    <r>
      <rPr>
        <sz val="10"/>
        <color theme="1"/>
        <rFont val="Calibri"/>
        <family val="2"/>
        <charset val="238"/>
        <scheme val="minor"/>
      </rPr>
      <t xml:space="preserve"> (ng WHO-TEQ/kg)</t>
    </r>
  </si>
  <si>
    <r>
      <t>Dioxiny + PCB       s diox. efektem</t>
    </r>
    <r>
      <rPr>
        <b/>
        <sz val="10"/>
        <color theme="1"/>
        <rFont val="Calibri"/>
        <family val="2"/>
        <charset val="238"/>
        <scheme val="minor"/>
      </rPr>
      <t xml:space="preserve">      </t>
    </r>
    <r>
      <rPr>
        <sz val="10"/>
        <color theme="1"/>
        <rFont val="Calibri"/>
        <family val="2"/>
        <charset val="238"/>
        <scheme val="minor"/>
      </rPr>
      <t xml:space="preserve"> (ng WHO-TEQ/kg)</t>
    </r>
  </si>
  <si>
    <t>Krmné suroviny mimo rybí moučku</t>
  </si>
  <si>
    <t>Krmné suroviny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</si>
</sst>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K_č_-;\-* #,##0.00\ _K_č_-;_-* &quot;-&quot;??\ _K_č_-;_-@_-"/>
    <numFmt numFmtId="164" formatCode="#0"/>
    <numFmt numFmtId="165" formatCode="#0.00"/>
    <numFmt numFmtId="166" formatCode="#0.0000"/>
    <numFmt numFmtId="167" formatCode="#0.000"/>
    <numFmt numFmtId="168" formatCode="#0.0"/>
    <numFmt numFmtId="169" formatCode="#0.00000"/>
    <numFmt numFmtId="170" formatCode="0.0"/>
    <numFmt numFmtId="171" formatCode="0.000"/>
    <numFmt numFmtId="172" formatCode="#0.000000"/>
    <numFmt numFmtId="173" formatCode="0.0000"/>
    <numFmt numFmtId="174" formatCode="0.0%"/>
    <numFmt numFmtId="175" formatCode="0.00000"/>
    <numFmt numFmtId="176" formatCode="0.000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b/>
      <sz val="11"/>
      <color theme="1"/>
      <name val="Arial Unicode MS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Arial Unicode MS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49" fontId="0" fillId="0" borderId="0" xfId="0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1" fontId="0" fillId="0" borderId="0" xfId="0" applyNumberFormat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168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9" fontId="0" fillId="2" borderId="0" xfId="0" applyNumberForma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49" fontId="1" fillId="4" borderId="7" xfId="0" applyNumberFormat="1" applyFont="1" applyFill="1" applyBorder="1"/>
    <xf numFmtId="49" fontId="1" fillId="4" borderId="12" xfId="0" applyNumberFormat="1" applyFont="1" applyFill="1" applyBorder="1"/>
    <xf numFmtId="172" fontId="0" fillId="2" borderId="0" xfId="0" applyNumberFormat="1" applyFill="1" applyAlignment="1">
      <alignment horizontal="center"/>
    </xf>
    <xf numFmtId="2" fontId="1" fillId="3" borderId="18" xfId="0" applyNumberFormat="1" applyFont="1" applyFill="1" applyBorder="1" applyAlignment="1">
      <alignment horizontal="center" vertical="center" wrapText="1"/>
    </xf>
    <xf numFmtId="171" fontId="1" fillId="3" borderId="18" xfId="0" applyNumberFormat="1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170" fontId="0" fillId="4" borderId="12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8" fontId="0" fillId="4" borderId="0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49" fontId="0" fillId="3" borderId="18" xfId="0" applyNumberFormat="1" applyFill="1" applyBorder="1" applyAlignment="1">
      <alignment horizontal="center" vertical="center" wrapText="1"/>
    </xf>
    <xf numFmtId="167" fontId="0" fillId="4" borderId="0" xfId="0" applyNumberFormat="1" applyFill="1" applyBorder="1" applyAlignment="1">
      <alignment horizontal="center"/>
    </xf>
    <xf numFmtId="167" fontId="0" fillId="4" borderId="12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0" fontId="0" fillId="3" borderId="14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4" fontId="0" fillId="2" borderId="6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7" fillId="3" borderId="14" xfId="0" applyFont="1" applyFill="1" applyBorder="1"/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5" fontId="0" fillId="2" borderId="0" xfId="0" applyNumberFormat="1" applyFill="1" applyAlignment="1">
      <alignment horizontal="center" vertical="center"/>
    </xf>
    <xf numFmtId="167" fontId="0" fillId="2" borderId="0" xfId="0" applyNumberFormat="1" applyFill="1" applyAlignment="1">
      <alignment horizontal="center" vertical="center"/>
    </xf>
    <xf numFmtId="171" fontId="0" fillId="4" borderId="7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71" fontId="0" fillId="4" borderId="0" xfId="0" applyNumberFormat="1" applyFill="1" applyBorder="1" applyAlignment="1">
      <alignment horizontal="center"/>
    </xf>
    <xf numFmtId="171" fontId="0" fillId="4" borderId="12" xfId="0" applyNumberFormat="1" applyFill="1" applyBorder="1" applyAlignment="1">
      <alignment horizontal="center"/>
    </xf>
    <xf numFmtId="168" fontId="0" fillId="4" borderId="12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3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left" vertical="center"/>
    </xf>
    <xf numFmtId="164" fontId="0" fillId="2" borderId="0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168" fontId="0" fillId="2" borderId="0" xfId="0" applyNumberFormat="1" applyFill="1" applyBorder="1" applyAlignment="1">
      <alignment horizontal="center" vertical="center"/>
    </xf>
    <xf numFmtId="167" fontId="0" fillId="2" borderId="0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left" vertical="center"/>
    </xf>
    <xf numFmtId="164" fontId="0" fillId="2" borderId="12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>
      <alignment horizontal="center"/>
    </xf>
    <xf numFmtId="171" fontId="1" fillId="4" borderId="7" xfId="0" applyNumberFormat="1" applyFont="1" applyFill="1" applyBorder="1" applyAlignment="1">
      <alignment horizontal="center"/>
    </xf>
    <xf numFmtId="171" fontId="1" fillId="4" borderId="0" xfId="0" applyNumberFormat="1" applyFont="1" applyFill="1" applyBorder="1" applyAlignment="1">
      <alignment horizontal="center"/>
    </xf>
    <xf numFmtId="171" fontId="1" fillId="4" borderId="12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66" fontId="0" fillId="4" borderId="7" xfId="0" applyNumberFormat="1" applyFill="1" applyBorder="1" applyAlignment="1">
      <alignment horizontal="center"/>
    </xf>
    <xf numFmtId="165" fontId="1" fillId="4" borderId="7" xfId="0" applyNumberFormat="1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75" fontId="0" fillId="4" borderId="7" xfId="0" applyNumberFormat="1" applyFill="1" applyBorder="1" applyAlignment="1">
      <alignment horizontal="center"/>
    </xf>
    <xf numFmtId="175" fontId="0" fillId="4" borderId="0" xfId="0" applyNumberFormat="1" applyFill="1" applyBorder="1" applyAlignment="1">
      <alignment horizontal="center"/>
    </xf>
    <xf numFmtId="175" fontId="0" fillId="4" borderId="12" xfId="0" applyNumberFormat="1" applyFill="1" applyBorder="1" applyAlignment="1">
      <alignment horizontal="center"/>
    </xf>
    <xf numFmtId="168" fontId="0" fillId="2" borderId="12" xfId="0" applyNumberForma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/>
    </xf>
    <xf numFmtId="174" fontId="0" fillId="2" borderId="4" xfId="1" applyNumberFormat="1" applyFont="1" applyFill="1" applyBorder="1" applyAlignment="1">
      <alignment horizontal="center" vertical="center"/>
    </xf>
    <xf numFmtId="174" fontId="0" fillId="2" borderId="8" xfId="1" applyNumberFormat="1" applyFont="1" applyFill="1" applyBorder="1" applyAlignment="1">
      <alignment horizontal="center" vertical="center"/>
    </xf>
    <xf numFmtId="174" fontId="0" fillId="2" borderId="9" xfId="1" applyNumberFormat="1" applyFont="1" applyFill="1" applyBorder="1" applyAlignment="1">
      <alignment horizontal="center" vertical="center"/>
    </xf>
    <xf numFmtId="174" fontId="0" fillId="2" borderId="11" xfId="1" applyNumberFormat="1" applyFont="1" applyFill="1" applyBorder="1" applyAlignment="1">
      <alignment horizontal="center" vertical="center"/>
    </xf>
    <xf numFmtId="174" fontId="0" fillId="2" borderId="13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9" fontId="0" fillId="2" borderId="0" xfId="0" applyNumberFormat="1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7" fontId="1" fillId="4" borderId="7" xfId="0" applyNumberFormat="1" applyFont="1" applyFill="1" applyBorder="1" applyAlignment="1">
      <alignment horizontal="center"/>
    </xf>
    <xf numFmtId="167" fontId="1" fillId="4" borderId="0" xfId="0" applyNumberFormat="1" applyFont="1" applyFill="1" applyBorder="1" applyAlignment="1">
      <alignment horizontal="center"/>
    </xf>
    <xf numFmtId="167" fontId="1" fillId="4" borderId="12" xfId="0" applyNumberFormat="1" applyFont="1" applyFill="1" applyBorder="1" applyAlignment="1">
      <alignment horizontal="center"/>
    </xf>
    <xf numFmtId="168" fontId="1" fillId="4" borderId="7" xfId="0" applyNumberFormat="1" applyFont="1" applyFill="1" applyBorder="1" applyAlignment="1">
      <alignment horizontal="center"/>
    </xf>
    <xf numFmtId="168" fontId="1" fillId="4" borderId="0" xfId="0" applyNumberFormat="1" applyFont="1" applyFill="1" applyBorder="1" applyAlignment="1">
      <alignment horizontal="center"/>
    </xf>
    <xf numFmtId="168" fontId="1" fillId="4" borderId="1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49" fontId="1" fillId="4" borderId="7" xfId="0" applyNumberFormat="1" applyFon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49" fontId="1" fillId="4" borderId="12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68" fontId="0" fillId="4" borderId="7" xfId="0" applyNumberFormat="1" applyFill="1" applyBorder="1" applyAlignment="1">
      <alignment horizontal="center"/>
    </xf>
    <xf numFmtId="172" fontId="0" fillId="4" borderId="7" xfId="0" applyNumberFormat="1" applyFill="1" applyBorder="1" applyAlignment="1">
      <alignment horizontal="center"/>
    </xf>
    <xf numFmtId="172" fontId="0" fillId="4" borderId="0" xfId="0" applyNumberFormat="1" applyFill="1" applyBorder="1" applyAlignment="1">
      <alignment horizontal="center"/>
    </xf>
    <xf numFmtId="172" fontId="0" fillId="4" borderId="12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170" fontId="0" fillId="4" borderId="7" xfId="0" applyNumberFormat="1" applyFill="1" applyBorder="1" applyAlignment="1">
      <alignment horizontal="center"/>
    </xf>
    <xf numFmtId="176" fontId="0" fillId="4" borderId="7" xfId="0" applyNumberFormat="1" applyFill="1" applyBorder="1" applyAlignment="1">
      <alignment horizontal="center"/>
    </xf>
    <xf numFmtId="176" fontId="0" fillId="4" borderId="0" xfId="0" applyNumberFormat="1" applyFill="1" applyBorder="1" applyAlignment="1">
      <alignment horizontal="center"/>
    </xf>
    <xf numFmtId="176" fontId="0" fillId="4" borderId="12" xfId="0" applyNumberForma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 vertical="center"/>
    </xf>
    <xf numFmtId="164" fontId="0" fillId="2" borderId="0" xfId="0" applyNumberFormat="1" applyFill="1" applyBorder="1" applyAlignment="1">
      <alignment horizontal="left" vertical="center"/>
    </xf>
    <xf numFmtId="164" fontId="0" fillId="2" borderId="12" xfId="0" applyNumberFormat="1" applyFill="1" applyBorder="1" applyAlignment="1">
      <alignment horizontal="left"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/>
    <xf numFmtId="173" fontId="0" fillId="0" borderId="0" xfId="0" applyNumberFormat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left" vertical="center"/>
    </xf>
    <xf numFmtId="165" fontId="0" fillId="2" borderId="0" xfId="0" applyNumberFormat="1" applyFont="1" applyFill="1" applyBorder="1" applyAlignment="1">
      <alignment horizontal="center" vertical="center" wrapText="1"/>
    </xf>
    <xf numFmtId="167" fontId="0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164" fontId="0" fillId="6" borderId="0" xfId="0" applyNumberFormat="1" applyFont="1" applyFill="1" applyBorder="1" applyAlignment="1">
      <alignment horizontal="left" vertical="center"/>
    </xf>
    <xf numFmtId="49" fontId="0" fillId="6" borderId="0" xfId="0" applyNumberFormat="1" applyFont="1" applyFill="1" applyBorder="1" applyAlignment="1">
      <alignment horizontal="center" vertical="center"/>
    </xf>
    <xf numFmtId="165" fontId="0" fillId="6" borderId="0" xfId="0" applyNumberFormat="1" applyFont="1" applyFill="1" applyBorder="1" applyAlignment="1">
      <alignment horizontal="center" vertical="center" wrapText="1"/>
    </xf>
    <xf numFmtId="167" fontId="0" fillId="6" borderId="0" xfId="0" applyNumberFormat="1" applyFont="1" applyFill="1" applyBorder="1" applyAlignment="1">
      <alignment horizontal="center" vertical="center" wrapText="1"/>
    </xf>
    <xf numFmtId="164" fontId="0" fillId="6" borderId="0" xfId="0" applyNumberFormat="1" applyFont="1" applyFill="1" applyBorder="1" applyAlignment="1">
      <alignment horizontal="center" vertical="center" wrapText="1"/>
    </xf>
    <xf numFmtId="0" fontId="0" fillId="6" borderId="0" xfId="0" applyFont="1" applyFill="1" applyAlignment="1">
      <alignment vertical="center"/>
    </xf>
    <xf numFmtId="165" fontId="0" fillId="0" borderId="0" xfId="0" applyNumberFormat="1" applyAlignment="1">
      <alignment horizontal="center"/>
    </xf>
    <xf numFmtId="1" fontId="0" fillId="4" borderId="7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1" fontId="0" fillId="2" borderId="0" xfId="0" applyNumberFormat="1" applyFont="1" applyFill="1" applyBorder="1" applyAlignment="1">
      <alignment horizontal="center" vertical="center" wrapText="1"/>
    </xf>
    <xf numFmtId="168" fontId="0" fillId="2" borderId="0" xfId="0" applyNumberFormat="1" applyFont="1" applyFill="1" applyBorder="1" applyAlignment="1">
      <alignment horizontal="center" vertical="center" wrapText="1"/>
    </xf>
    <xf numFmtId="169" fontId="0" fillId="2" borderId="0" xfId="0" applyNumberFormat="1" applyFill="1" applyAlignment="1">
      <alignment horizontal="center" vertical="center"/>
    </xf>
    <xf numFmtId="172" fontId="0" fillId="2" borderId="0" xfId="0" applyNumberFormat="1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165" fontId="0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7" fontId="0" fillId="2" borderId="12" xfId="0" applyNumberForma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168" fontId="0" fillId="2" borderId="13" xfId="0" applyNumberFormat="1" applyFill="1" applyBorder="1" applyAlignment="1">
      <alignment horizontal="center" vertical="center"/>
    </xf>
    <xf numFmtId="43" fontId="0" fillId="2" borderId="19" xfId="1" applyFont="1" applyFill="1" applyBorder="1" applyAlignment="1">
      <alignment horizontal="center" vertical="center"/>
    </xf>
    <xf numFmtId="43" fontId="0" fillId="2" borderId="20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0" fillId="2" borderId="19" xfId="1" applyNumberFormat="1" applyFont="1" applyFill="1" applyBorder="1" applyAlignment="1">
      <alignment horizontal="center" vertical="center"/>
    </xf>
    <xf numFmtId="10" fontId="0" fillId="2" borderId="20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983458</xdr:colOff>
      <xdr:row>0</xdr:row>
      <xdr:rowOff>59531</xdr:rowOff>
    </xdr:from>
    <xdr:to>
      <xdr:col>1</xdr:col>
      <xdr:colOff>2257426</xdr:colOff>
      <xdr:row>0</xdr:row>
      <xdr:rowOff>1336016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58" y="59531"/>
          <a:ext cx="2393156" cy="127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0</xdr:row>
      <xdr:rowOff>130970</xdr:rowOff>
    </xdr:from>
    <xdr:to>
      <xdr:col>1</xdr:col>
      <xdr:colOff>1672035</xdr:colOff>
      <xdr:row>0</xdr:row>
      <xdr:rowOff>1405144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49" y="130970"/>
          <a:ext cx="2395936" cy="127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916781</xdr:colOff>
      <xdr:row>0</xdr:row>
      <xdr:rowOff>130969</xdr:rowOff>
    </xdr:from>
    <xdr:to>
      <xdr:col>2</xdr:col>
      <xdr:colOff>3306620</xdr:colOff>
      <xdr:row>0</xdr:row>
      <xdr:rowOff>1405143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30969"/>
          <a:ext cx="2389839" cy="127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59531</xdr:rowOff>
    </xdr:from>
    <xdr:to>
      <xdr:col>3</xdr:col>
      <xdr:colOff>639620</xdr:colOff>
      <xdr:row>0</xdr:row>
      <xdr:rowOff>1339802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281" y="59531"/>
          <a:ext cx="2389839" cy="12802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785812</xdr:colOff>
      <xdr:row>0</xdr:row>
      <xdr:rowOff>71438</xdr:rowOff>
    </xdr:from>
    <xdr:to>
      <xdr:col>3</xdr:col>
      <xdr:colOff>1508776</xdr:colOff>
      <xdr:row>0</xdr:row>
      <xdr:rowOff>1345612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71438"/>
          <a:ext cx="2389839" cy="127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tabSelected="1" zoomScale="80" zoomScaleNormal="80" workbookViewId="0"/>
  </sheetViews>
  <sheetFormatPr defaultRowHeight="14.4" x14ac:dyDescent="0.3"/>
  <cols>
    <col min="1" max="1" width="16.6640625" customWidth="1"/>
    <col min="2" max="2" width="61.44140625" style="2" customWidth="1"/>
    <col min="3" max="29" width="15.6640625" style="2" customWidth="1"/>
    <col min="30" max="34" width="15.6640625" customWidth="1"/>
  </cols>
  <sheetData>
    <row r="1" spans="1:29" ht="120" customHeight="1" x14ac:dyDescent="0.3">
      <c r="B1" s="149"/>
      <c r="C1" s="165" t="s">
        <v>162</v>
      </c>
      <c r="J1" s="128"/>
      <c r="K1" s="129"/>
      <c r="L1" s="129"/>
      <c r="M1" s="129"/>
      <c r="N1" s="129"/>
      <c r="O1" s="129"/>
      <c r="P1" s="129"/>
      <c r="Q1" s="128"/>
    </row>
    <row r="2" spans="1:29" s="10" customFormat="1" ht="15.6" x14ac:dyDescent="0.35">
      <c r="A2" s="8" t="s">
        <v>27</v>
      </c>
      <c r="B2" s="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" thickBot="1" x14ac:dyDescent="0.35"/>
    <row r="4" spans="1:29" s="3" customFormat="1" ht="60" customHeight="1" x14ac:dyDescent="0.3">
      <c r="A4" s="36" t="s">
        <v>3</v>
      </c>
      <c r="B4" s="37" t="s">
        <v>6</v>
      </c>
      <c r="C4" s="38" t="s">
        <v>44</v>
      </c>
      <c r="D4" s="39" t="s">
        <v>45</v>
      </c>
      <c r="E4" s="38" t="s">
        <v>69</v>
      </c>
      <c r="F4" s="38" t="s">
        <v>46</v>
      </c>
      <c r="G4" s="38" t="s">
        <v>47</v>
      </c>
      <c r="H4" s="38" t="s">
        <v>48</v>
      </c>
      <c r="I4" s="38" t="s">
        <v>35</v>
      </c>
      <c r="J4" s="38" t="s">
        <v>37</v>
      </c>
      <c r="K4" s="38" t="s">
        <v>66</v>
      </c>
      <c r="L4" s="38" t="s">
        <v>39</v>
      </c>
    </row>
    <row r="5" spans="1:29" s="2" customFormat="1" x14ac:dyDescent="0.3">
      <c r="A5" s="151">
        <v>21000267</v>
      </c>
      <c r="B5" s="150" t="s">
        <v>144</v>
      </c>
      <c r="C5" s="31">
        <v>87.4</v>
      </c>
      <c r="D5" s="31">
        <v>15.22</v>
      </c>
      <c r="E5" s="33">
        <v>5.6</v>
      </c>
      <c r="F5" s="33">
        <v>4.3570000000000002</v>
      </c>
      <c r="G5" s="33">
        <v>2.7</v>
      </c>
      <c r="H5" s="31">
        <v>99.75</v>
      </c>
      <c r="I5" s="31">
        <v>112</v>
      </c>
      <c r="J5" s="31">
        <v>70.55</v>
      </c>
      <c r="K5" s="30"/>
      <c r="L5" s="30"/>
      <c r="M5" s="14"/>
      <c r="N5" s="14"/>
      <c r="Q5" s="14"/>
    </row>
    <row r="6" spans="1:29" s="2" customFormat="1" x14ac:dyDescent="0.3">
      <c r="A6" s="151">
        <v>21000100</v>
      </c>
      <c r="B6" s="150" t="s">
        <v>165</v>
      </c>
      <c r="C6" s="31">
        <v>88.1</v>
      </c>
      <c r="D6" s="31">
        <v>13.46</v>
      </c>
      <c r="E6" s="33">
        <v>3.8079999999999998</v>
      </c>
      <c r="F6" s="33">
        <v>3.1749999999999998</v>
      </c>
      <c r="G6" s="33">
        <v>3.3250000000000002</v>
      </c>
      <c r="H6" s="31">
        <v>22.05</v>
      </c>
      <c r="I6" s="31">
        <v>85.45</v>
      </c>
      <c r="J6" s="31">
        <v>52.4</v>
      </c>
      <c r="K6" s="33">
        <v>5.6619999999999999</v>
      </c>
      <c r="L6" s="34">
        <v>4986</v>
      </c>
      <c r="M6" s="14"/>
      <c r="N6" s="14"/>
      <c r="O6" s="14"/>
      <c r="P6" s="14"/>
      <c r="Q6" s="14"/>
    </row>
    <row r="7" spans="1:29" s="1" customFormat="1" x14ac:dyDescent="0.3">
      <c r="A7" s="40" t="s">
        <v>0</v>
      </c>
      <c r="B7" s="41"/>
      <c r="C7" s="42">
        <f t="shared" ref="C7:J7" si="0">MIN(C5:C6)</f>
        <v>87.4</v>
      </c>
      <c r="D7" s="137">
        <f t="shared" si="0"/>
        <v>13.46</v>
      </c>
      <c r="E7" s="131">
        <f t="shared" si="0"/>
        <v>3.8079999999999998</v>
      </c>
      <c r="F7" s="131">
        <f t="shared" si="0"/>
        <v>3.1749999999999998</v>
      </c>
      <c r="G7" s="131">
        <f t="shared" si="0"/>
        <v>2.7</v>
      </c>
      <c r="H7" s="42">
        <f t="shared" si="0"/>
        <v>22.05</v>
      </c>
      <c r="I7" s="137">
        <f t="shared" si="0"/>
        <v>85.45</v>
      </c>
      <c r="J7" s="42">
        <f t="shared" si="0"/>
        <v>52.4</v>
      </c>
      <c r="K7" s="155"/>
      <c r="L7" s="134">
        <f>MIN(L5:L6)</f>
        <v>4986</v>
      </c>
    </row>
    <row r="8" spans="1:29" s="1" customFormat="1" x14ac:dyDescent="0.3">
      <c r="A8" s="43" t="s">
        <v>1</v>
      </c>
      <c r="B8" s="44"/>
      <c r="C8" s="45">
        <f t="shared" ref="C8:J8" si="1">MAX(C5:C6)</f>
        <v>88.1</v>
      </c>
      <c r="D8" s="143">
        <f t="shared" si="1"/>
        <v>15.22</v>
      </c>
      <c r="E8" s="132">
        <f t="shared" si="1"/>
        <v>5.6</v>
      </c>
      <c r="F8" s="132">
        <f t="shared" si="1"/>
        <v>4.3570000000000002</v>
      </c>
      <c r="G8" s="132">
        <f t="shared" si="1"/>
        <v>3.3250000000000002</v>
      </c>
      <c r="H8" s="45">
        <f t="shared" si="1"/>
        <v>99.75</v>
      </c>
      <c r="I8" s="143">
        <f t="shared" si="1"/>
        <v>112</v>
      </c>
      <c r="J8" s="45">
        <f t="shared" si="1"/>
        <v>70.55</v>
      </c>
      <c r="K8" s="156"/>
      <c r="L8" s="130">
        <f>MAX(L5:L6)</f>
        <v>4986</v>
      </c>
    </row>
    <row r="9" spans="1:29" s="1" customFormat="1" ht="15" thickBot="1" x14ac:dyDescent="0.35">
      <c r="A9" s="46" t="s">
        <v>2</v>
      </c>
      <c r="B9" s="47"/>
      <c r="C9" s="48">
        <f t="shared" ref="C9:J9" si="2">MEDIAN(C5:C6)</f>
        <v>87.75</v>
      </c>
      <c r="D9" s="138">
        <f t="shared" si="2"/>
        <v>14.34</v>
      </c>
      <c r="E9" s="133">
        <f t="shared" si="2"/>
        <v>4.7039999999999997</v>
      </c>
      <c r="F9" s="133">
        <f t="shared" si="2"/>
        <v>3.766</v>
      </c>
      <c r="G9" s="133">
        <f t="shared" si="2"/>
        <v>3.0125000000000002</v>
      </c>
      <c r="H9" s="48">
        <f t="shared" si="2"/>
        <v>60.900000000000006</v>
      </c>
      <c r="I9" s="138">
        <f t="shared" si="2"/>
        <v>98.724999999999994</v>
      </c>
      <c r="J9" s="48">
        <f t="shared" si="2"/>
        <v>61.474999999999994</v>
      </c>
      <c r="K9" s="157"/>
      <c r="L9" s="135">
        <f>MEDIAN(L5:L6)</f>
        <v>4986</v>
      </c>
    </row>
    <row r="10" spans="1:29" x14ac:dyDescent="0.3">
      <c r="C10" s="11"/>
      <c r="D10" s="11"/>
      <c r="E10" s="11"/>
      <c r="F10" s="11"/>
      <c r="G10" s="11"/>
      <c r="H10" s="21"/>
      <c r="I10" s="21"/>
      <c r="J10" s="21"/>
      <c r="Q10" s="110"/>
      <c r="AC10"/>
    </row>
    <row r="11" spans="1:29" ht="15" thickBot="1" x14ac:dyDescent="0.35">
      <c r="C11" s="11"/>
      <c r="D11" s="11"/>
      <c r="E11" s="11"/>
      <c r="F11" s="11"/>
      <c r="G11" s="11"/>
      <c r="H11" s="21"/>
      <c r="I11" s="21"/>
      <c r="J11" s="21"/>
      <c r="Z11"/>
      <c r="AA11"/>
      <c r="AB11"/>
      <c r="AC11"/>
    </row>
    <row r="12" spans="1:29" ht="60" customHeight="1" x14ac:dyDescent="0.3">
      <c r="A12" s="36" t="s">
        <v>3</v>
      </c>
      <c r="B12" s="37" t="s">
        <v>5</v>
      </c>
      <c r="C12" s="38" t="s">
        <v>44</v>
      </c>
      <c r="D12" s="39" t="s">
        <v>45</v>
      </c>
      <c r="E12" s="38" t="s">
        <v>69</v>
      </c>
      <c r="F12" s="38" t="s">
        <v>46</v>
      </c>
      <c r="G12" s="38" t="s">
        <v>47</v>
      </c>
      <c r="H12" s="38" t="s">
        <v>48</v>
      </c>
      <c r="I12" s="38" t="s">
        <v>49</v>
      </c>
      <c r="J12" s="38" t="s">
        <v>50</v>
      </c>
      <c r="K12" s="38" t="s">
        <v>34</v>
      </c>
      <c r="L12" s="38" t="s">
        <v>35</v>
      </c>
      <c r="M12" s="38" t="s">
        <v>37</v>
      </c>
      <c r="N12" s="38" t="s">
        <v>102</v>
      </c>
      <c r="O12" s="38" t="s">
        <v>66</v>
      </c>
      <c r="P12" s="38" t="s">
        <v>67</v>
      </c>
      <c r="Q12" s="38" t="s">
        <v>122</v>
      </c>
      <c r="R12" s="38" t="s">
        <v>142</v>
      </c>
      <c r="S12" s="38" t="s">
        <v>39</v>
      </c>
      <c r="T12"/>
      <c r="U12"/>
      <c r="V12"/>
      <c r="W12"/>
      <c r="X12"/>
      <c r="Y12"/>
      <c r="Z12"/>
      <c r="AA12"/>
      <c r="AB12"/>
      <c r="AC12"/>
    </row>
    <row r="13" spans="1:29" x14ac:dyDescent="0.3">
      <c r="A13" s="151">
        <v>21000284</v>
      </c>
      <c r="B13" s="150" t="s">
        <v>166</v>
      </c>
      <c r="C13" s="31">
        <v>88.16</v>
      </c>
      <c r="D13" s="31">
        <v>18.62</v>
      </c>
      <c r="E13" s="33">
        <v>6.5970000000000004</v>
      </c>
      <c r="F13" s="33">
        <v>4.1310000000000002</v>
      </c>
      <c r="G13" s="33">
        <v>2.3090000000000002</v>
      </c>
      <c r="H13" s="49">
        <v>0.54900000000000004</v>
      </c>
      <c r="I13" s="49">
        <v>0.43180000000000002</v>
      </c>
      <c r="J13" s="49">
        <v>0.15</v>
      </c>
      <c r="K13" s="31">
        <v>11.94</v>
      </c>
      <c r="L13" s="30">
        <v>105.4</v>
      </c>
      <c r="M13" s="31">
        <v>73.349999999999994</v>
      </c>
      <c r="N13" s="30">
        <v>185.7</v>
      </c>
      <c r="O13" s="31">
        <v>11.08</v>
      </c>
      <c r="P13" s="33">
        <v>2.5680000000000001</v>
      </c>
      <c r="Q13" s="33">
        <v>3.1259999999999999</v>
      </c>
      <c r="R13" s="33">
        <v>5.694</v>
      </c>
      <c r="S13" s="34">
        <v>9082</v>
      </c>
      <c r="T13"/>
      <c r="U13"/>
      <c r="V13"/>
      <c r="W13"/>
      <c r="X13"/>
      <c r="Y13"/>
      <c r="Z13"/>
      <c r="AA13"/>
      <c r="AB13"/>
      <c r="AC13"/>
    </row>
    <row r="14" spans="1:29" x14ac:dyDescent="0.3">
      <c r="C14" s="11"/>
      <c r="D14" s="11"/>
      <c r="E14" s="11"/>
      <c r="F14" s="11"/>
      <c r="G14" s="11"/>
      <c r="H14" s="21"/>
      <c r="I14" s="182"/>
      <c r="J14" s="21"/>
      <c r="Z14"/>
      <c r="AA14"/>
      <c r="AB14"/>
      <c r="AC14"/>
    </row>
    <row r="15" spans="1:29" ht="15" thickBot="1" x14ac:dyDescent="0.35">
      <c r="C15" s="11"/>
      <c r="D15" s="11"/>
      <c r="E15" s="11"/>
      <c r="F15" s="11"/>
      <c r="G15" s="11"/>
      <c r="H15" s="21"/>
      <c r="I15" s="21"/>
      <c r="J15" s="21"/>
      <c r="AC15"/>
    </row>
    <row r="16" spans="1:29" s="4" customFormat="1" ht="60" customHeight="1" x14ac:dyDescent="0.3">
      <c r="A16" s="36" t="s">
        <v>3</v>
      </c>
      <c r="B16" s="37" t="s">
        <v>4</v>
      </c>
      <c r="C16" s="53" t="s">
        <v>44</v>
      </c>
      <c r="D16" s="39" t="s">
        <v>45</v>
      </c>
      <c r="E16" s="38" t="s">
        <v>69</v>
      </c>
      <c r="F16" s="54" t="s">
        <v>48</v>
      </c>
      <c r="G16" s="54" t="s">
        <v>49</v>
      </c>
      <c r="H16" s="54" t="s">
        <v>50</v>
      </c>
      <c r="I16" s="38" t="s">
        <v>51</v>
      </c>
      <c r="J16" s="38" t="s">
        <v>34</v>
      </c>
      <c r="K16" s="38" t="s">
        <v>35</v>
      </c>
      <c r="L16" s="38" t="s">
        <v>37</v>
      </c>
      <c r="M16" s="38" t="s">
        <v>164</v>
      </c>
      <c r="N16" s="38" t="s">
        <v>38</v>
      </c>
      <c r="O16" s="38" t="s">
        <v>67</v>
      </c>
      <c r="P16" s="38" t="s">
        <v>39</v>
      </c>
      <c r="Q16" s="38" t="s">
        <v>65</v>
      </c>
      <c r="R16" s="38" t="s">
        <v>141</v>
      </c>
      <c r="S16" s="38" t="s">
        <v>103</v>
      </c>
      <c r="T16" s="38" t="s">
        <v>70</v>
      </c>
      <c r="U16" s="38" t="s">
        <v>71</v>
      </c>
    </row>
    <row r="17" spans="1:21" s="203" customFormat="1" ht="15" customHeight="1" x14ac:dyDescent="0.3">
      <c r="A17" s="188">
        <v>21000152</v>
      </c>
      <c r="B17" s="186" t="s">
        <v>155</v>
      </c>
      <c r="C17" s="189">
        <v>87.94</v>
      </c>
      <c r="D17" s="189">
        <v>19.07</v>
      </c>
      <c r="E17" s="190">
        <v>2.85</v>
      </c>
      <c r="F17" s="187"/>
      <c r="G17" s="190"/>
      <c r="H17" s="187"/>
      <c r="I17" s="187"/>
      <c r="J17" s="205"/>
      <c r="K17" s="191"/>
      <c r="L17" s="191"/>
      <c r="M17" s="187"/>
      <c r="N17" s="187"/>
      <c r="O17" s="187"/>
      <c r="P17" s="191"/>
      <c r="Q17" s="191"/>
      <c r="R17" s="187"/>
      <c r="S17" s="187"/>
      <c r="T17" s="187" t="s">
        <v>156</v>
      </c>
      <c r="U17" s="187" t="s">
        <v>156</v>
      </c>
    </row>
    <row r="18" spans="1:21" s="203" customFormat="1" ht="15" customHeight="1" x14ac:dyDescent="0.3">
      <c r="A18" s="188">
        <v>21000102</v>
      </c>
      <c r="B18" s="186" t="s">
        <v>154</v>
      </c>
      <c r="C18" s="189">
        <v>98.8</v>
      </c>
      <c r="D18" s="187"/>
      <c r="E18" s="187"/>
      <c r="F18" s="189">
        <v>18.309999999999999</v>
      </c>
      <c r="G18" s="190">
        <v>1.179</v>
      </c>
      <c r="H18" s="190">
        <v>6.3920000000000003</v>
      </c>
      <c r="I18" s="190">
        <v>5.1779999999999999</v>
      </c>
      <c r="J18" s="205">
        <v>611</v>
      </c>
      <c r="K18" s="191">
        <v>2869</v>
      </c>
      <c r="L18" s="191">
        <v>3056</v>
      </c>
      <c r="M18" s="190"/>
      <c r="N18" s="190"/>
      <c r="O18" s="190">
        <v>9.125</v>
      </c>
      <c r="P18" s="191">
        <v>206900</v>
      </c>
      <c r="Q18" s="191">
        <v>1564</v>
      </c>
      <c r="R18" s="190"/>
      <c r="S18" s="190"/>
      <c r="T18" s="204"/>
      <c r="U18" s="204"/>
    </row>
    <row r="19" spans="1:21" s="203" customFormat="1" ht="15" customHeight="1" x14ac:dyDescent="0.3">
      <c r="A19" s="188">
        <v>21000121</v>
      </c>
      <c r="B19" s="186" t="s">
        <v>154</v>
      </c>
      <c r="C19" s="189">
        <v>99.55</v>
      </c>
      <c r="D19" s="187"/>
      <c r="E19" s="187"/>
      <c r="F19" s="189">
        <v>21.51</v>
      </c>
      <c r="G19" s="190">
        <v>0.93120000000000003</v>
      </c>
      <c r="H19" s="190">
        <v>11.26</v>
      </c>
      <c r="I19" s="190">
        <v>8.4659999999999993</v>
      </c>
      <c r="J19" s="205">
        <v>813.5</v>
      </c>
      <c r="K19" s="191">
        <v>3607</v>
      </c>
      <c r="L19" s="191">
        <v>4557</v>
      </c>
      <c r="M19" s="189">
        <v>12.4</v>
      </c>
      <c r="N19" s="189">
        <v>15.03</v>
      </c>
      <c r="O19" s="189"/>
      <c r="P19" s="191">
        <v>97130</v>
      </c>
      <c r="Q19" s="191">
        <v>1236</v>
      </c>
      <c r="R19" s="191">
        <v>1360</v>
      </c>
      <c r="S19" s="191">
        <v>27160</v>
      </c>
      <c r="T19" s="204"/>
      <c r="U19" s="204"/>
    </row>
    <row r="20" spans="1:21" s="203" customFormat="1" ht="15" customHeight="1" x14ac:dyDescent="0.3">
      <c r="A20" s="188">
        <v>21000216</v>
      </c>
      <c r="B20" s="186" t="s">
        <v>154</v>
      </c>
      <c r="C20" s="189">
        <v>98.48</v>
      </c>
      <c r="D20" s="191"/>
      <c r="E20" s="191"/>
      <c r="F20" s="189">
        <v>16.87</v>
      </c>
      <c r="G20" s="190">
        <v>1.3620000000000001</v>
      </c>
      <c r="H20" s="190">
        <v>4.8899999999999997</v>
      </c>
      <c r="I20" s="190">
        <v>5.5940000000000003</v>
      </c>
      <c r="J20" s="205">
        <v>527.1</v>
      </c>
      <c r="K20" s="191">
        <v>2820</v>
      </c>
      <c r="L20" s="191">
        <v>2819</v>
      </c>
      <c r="M20" s="190"/>
      <c r="N20" s="190"/>
      <c r="O20" s="190"/>
      <c r="P20" s="191">
        <v>232300</v>
      </c>
      <c r="Q20" s="191">
        <v>1641</v>
      </c>
      <c r="R20" s="190"/>
      <c r="S20" s="190"/>
      <c r="T20" s="189"/>
      <c r="U20" s="190"/>
    </row>
    <row r="21" spans="1:21" s="1" customFormat="1" x14ac:dyDescent="0.3">
      <c r="A21" s="40" t="s">
        <v>0</v>
      </c>
      <c r="B21" s="41"/>
      <c r="C21" s="42">
        <f>MIN(C16:C20)</f>
        <v>87.94</v>
      </c>
      <c r="D21" s="131"/>
      <c r="E21" s="131"/>
      <c r="F21" s="42">
        <f t="shared" ref="F21:L21" si="3">MIN(F16:F20)</f>
        <v>16.87</v>
      </c>
      <c r="G21" s="152">
        <f t="shared" si="3"/>
        <v>0.93120000000000003</v>
      </c>
      <c r="H21" s="131">
        <f t="shared" si="3"/>
        <v>4.8899999999999997</v>
      </c>
      <c r="I21" s="131">
        <f t="shared" si="3"/>
        <v>5.1779999999999999</v>
      </c>
      <c r="J21" s="155">
        <f t="shared" si="3"/>
        <v>527.1</v>
      </c>
      <c r="K21" s="183">
        <f t="shared" si="3"/>
        <v>2820</v>
      </c>
      <c r="L21" s="183">
        <f t="shared" si="3"/>
        <v>2819</v>
      </c>
      <c r="M21" s="131"/>
      <c r="N21" s="131"/>
      <c r="O21" s="131"/>
      <c r="P21" s="134">
        <f>MIN(P16:P20)</f>
        <v>97130</v>
      </c>
      <c r="Q21" s="134">
        <f>MIN(Q16:Q20)</f>
        <v>1236</v>
      </c>
      <c r="R21" s="134"/>
      <c r="S21" s="134"/>
      <c r="T21" s="137"/>
      <c r="U21" s="131"/>
    </row>
    <row r="22" spans="1:21" s="1" customFormat="1" x14ac:dyDescent="0.3">
      <c r="A22" s="43" t="s">
        <v>1</v>
      </c>
      <c r="B22" s="44"/>
      <c r="C22" s="45">
        <f>MAX(C16:C20)</f>
        <v>99.55</v>
      </c>
      <c r="D22" s="132"/>
      <c r="E22" s="132"/>
      <c r="F22" s="45">
        <f t="shared" ref="F22:L22" si="4">MAX(F16:F20)</f>
        <v>21.51</v>
      </c>
      <c r="G22" s="153">
        <f t="shared" si="4"/>
        <v>1.3620000000000001</v>
      </c>
      <c r="H22" s="132">
        <f t="shared" si="4"/>
        <v>11.26</v>
      </c>
      <c r="I22" s="132">
        <f t="shared" si="4"/>
        <v>8.4659999999999993</v>
      </c>
      <c r="J22" s="156">
        <f t="shared" si="4"/>
        <v>813.5</v>
      </c>
      <c r="K22" s="184">
        <f t="shared" si="4"/>
        <v>3607</v>
      </c>
      <c r="L22" s="184">
        <f t="shared" si="4"/>
        <v>4557</v>
      </c>
      <c r="M22" s="132"/>
      <c r="N22" s="132"/>
      <c r="O22" s="132"/>
      <c r="P22" s="130">
        <f>MAX(P16:P20)</f>
        <v>232300</v>
      </c>
      <c r="Q22" s="130">
        <f>MAX(Q16:Q20)</f>
        <v>1641</v>
      </c>
      <c r="R22" s="130"/>
      <c r="S22" s="130"/>
      <c r="T22" s="143"/>
      <c r="U22" s="132"/>
    </row>
    <row r="23" spans="1:21" s="1" customFormat="1" ht="15" thickBot="1" x14ac:dyDescent="0.35">
      <c r="A23" s="46" t="s">
        <v>2</v>
      </c>
      <c r="B23" s="47"/>
      <c r="C23" s="48">
        <f>MEDIAN(C16:C20)</f>
        <v>98.64</v>
      </c>
      <c r="D23" s="133"/>
      <c r="E23" s="133"/>
      <c r="F23" s="48">
        <f t="shared" ref="F23:L23" si="5">MEDIAN(F16:F20)</f>
        <v>18.309999999999999</v>
      </c>
      <c r="G23" s="154">
        <f t="shared" si="5"/>
        <v>1.179</v>
      </c>
      <c r="H23" s="133">
        <f t="shared" si="5"/>
        <v>6.3920000000000003</v>
      </c>
      <c r="I23" s="133">
        <f t="shared" si="5"/>
        <v>5.5940000000000003</v>
      </c>
      <c r="J23" s="157">
        <f t="shared" si="5"/>
        <v>611</v>
      </c>
      <c r="K23" s="185">
        <f t="shared" si="5"/>
        <v>2869</v>
      </c>
      <c r="L23" s="185">
        <f t="shared" si="5"/>
        <v>3056</v>
      </c>
      <c r="M23" s="133"/>
      <c r="N23" s="133"/>
      <c r="O23" s="133"/>
      <c r="P23" s="135">
        <f>MEDIAN(P16:P20)</f>
        <v>206900</v>
      </c>
      <c r="Q23" s="135">
        <f>MEDIAN(Q16:Q20)</f>
        <v>1564</v>
      </c>
      <c r="R23" s="135"/>
      <c r="S23" s="135"/>
      <c r="T23" s="138"/>
      <c r="U23" s="133"/>
    </row>
    <row r="24" spans="1:21" s="197" customFormat="1" ht="15" customHeight="1" x14ac:dyDescent="0.3">
      <c r="A24" s="192"/>
      <c r="B24" s="193"/>
      <c r="C24" s="194"/>
      <c r="D24" s="194"/>
      <c r="E24" s="195"/>
      <c r="F24" s="195"/>
      <c r="G24" s="194"/>
      <c r="H24" s="196"/>
      <c r="I24" s="196"/>
      <c r="J24" s="196"/>
      <c r="K24" s="196"/>
      <c r="L24" s="196"/>
    </row>
    <row r="26" spans="1:21" x14ac:dyDescent="0.3">
      <c r="A26" s="12" t="s">
        <v>30</v>
      </c>
    </row>
    <row r="27" spans="1:21" x14ac:dyDescent="0.3">
      <c r="A27" t="s">
        <v>31</v>
      </c>
    </row>
  </sheetData>
  <sheetProtection algorithmName="SHA-512" hashValue="+mxqla0vdlshKSyX+Hs061WDpFjk0/PkQGL1b69GSuKeqQhcFuonowlhdo8XqR6vxaEHzbovmE0VS5pqLUtMaw==" saltValue="vP/VPIfxctErr6nAULPwDg==" spinCount="100000" sheet="1" objects="1" scenarios="1"/>
  <sortState ref="A17:AC20">
    <sortCondition ref="B17:B20"/>
  </sortState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5"/>
  <sheetViews>
    <sheetView showGridLines="0" zoomScale="80" zoomScaleNormal="80" workbookViewId="0"/>
  </sheetViews>
  <sheetFormatPr defaultRowHeight="14.4" x14ac:dyDescent="0.3"/>
  <cols>
    <col min="1" max="1" width="15.6640625" style="158" customWidth="1"/>
    <col min="2" max="2" width="75.6640625" style="2" customWidth="1"/>
    <col min="3" max="9" width="15.6640625" style="2" customWidth="1"/>
    <col min="10" max="10" width="15.88671875" style="2" customWidth="1"/>
    <col min="11" max="23" width="15.6640625" style="2" customWidth="1"/>
    <col min="24" max="24" width="17.5546875" style="2" customWidth="1"/>
    <col min="25" max="29" width="15.6640625" style="2" customWidth="1"/>
    <col min="30" max="30" width="18.109375" style="2" customWidth="1"/>
    <col min="31" max="64" width="15.6640625" style="2" customWidth="1"/>
    <col min="65" max="156" width="15.6640625" customWidth="1"/>
  </cols>
  <sheetData>
    <row r="1" spans="1:64" ht="120" customHeight="1" x14ac:dyDescent="0.3">
      <c r="A1"/>
      <c r="B1" s="149"/>
      <c r="C1" s="166" t="s">
        <v>163</v>
      </c>
    </row>
    <row r="2" spans="1:64" ht="15.6" x14ac:dyDescent="0.35">
      <c r="A2" s="159" t="s">
        <v>28</v>
      </c>
      <c r="BL2"/>
    </row>
    <row r="3" spans="1:64" ht="15" thickBot="1" x14ac:dyDescent="0.35">
      <c r="BL3"/>
    </row>
    <row r="4" spans="1:64" s="3" customFormat="1" ht="60" customHeight="1" x14ac:dyDescent="0.3">
      <c r="A4" s="36" t="s">
        <v>3</v>
      </c>
      <c r="B4" s="37" t="s">
        <v>6</v>
      </c>
      <c r="C4" s="38" t="s">
        <v>36</v>
      </c>
      <c r="D4" s="38" t="s">
        <v>168</v>
      </c>
    </row>
    <row r="5" spans="1:64" x14ac:dyDescent="0.3">
      <c r="A5" s="151">
        <v>21000131</v>
      </c>
      <c r="B5" s="150" t="s">
        <v>165</v>
      </c>
      <c r="C5" s="31">
        <v>88.23</v>
      </c>
      <c r="D5" s="26" t="s">
        <v>167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x14ac:dyDescent="0.3">
      <c r="A6" s="151">
        <v>21000137</v>
      </c>
      <c r="B6" s="150" t="s">
        <v>143</v>
      </c>
      <c r="C6" s="31">
        <v>88.59</v>
      </c>
      <c r="D6" s="26" t="s">
        <v>167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x14ac:dyDescent="0.3">
      <c r="A7" s="151">
        <v>21000210</v>
      </c>
      <c r="B7" s="150" t="s">
        <v>143</v>
      </c>
      <c r="C7" s="31">
        <v>87.93</v>
      </c>
      <c r="D7" s="26" t="s">
        <v>167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 x14ac:dyDescent="0.3">
      <c r="A8" s="160" t="s">
        <v>0</v>
      </c>
      <c r="B8" s="50"/>
      <c r="C8" s="59">
        <f>MIN(C5:C7)</f>
        <v>87.93</v>
      </c>
      <c r="D8" s="59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 x14ac:dyDescent="0.3">
      <c r="A9" s="161" t="s">
        <v>1</v>
      </c>
      <c r="B9" s="181"/>
      <c r="C9" s="65">
        <f>MAX(C5:C7)</f>
        <v>88.59</v>
      </c>
      <c r="D9" s="65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ht="15" thickBot="1" x14ac:dyDescent="0.35">
      <c r="A10" s="162" t="s">
        <v>2</v>
      </c>
      <c r="B10" s="51"/>
      <c r="C10" s="68">
        <f>MEDIAN(C5:C7)</f>
        <v>88.23</v>
      </c>
      <c r="D10" s="68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 x14ac:dyDescent="0.3">
      <c r="U11" s="110"/>
      <c r="BC11"/>
      <c r="BD11"/>
      <c r="BE11"/>
      <c r="BF11"/>
      <c r="BG11"/>
      <c r="BH11"/>
      <c r="BI11"/>
      <c r="BJ11"/>
      <c r="BK11"/>
      <c r="BL11"/>
    </row>
    <row r="12" spans="1:64" ht="15" thickBot="1" x14ac:dyDescent="0.35"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60" customHeight="1" x14ac:dyDescent="0.3">
      <c r="A13" s="36" t="s">
        <v>3</v>
      </c>
      <c r="B13" s="37" t="s">
        <v>5</v>
      </c>
      <c r="C13" s="38" t="s">
        <v>36</v>
      </c>
      <c r="D13" s="38" t="s">
        <v>34</v>
      </c>
      <c r="E13" s="38" t="s">
        <v>35</v>
      </c>
      <c r="F13" s="38" t="s">
        <v>37</v>
      </c>
      <c r="G13" s="38" t="s">
        <v>102</v>
      </c>
      <c r="H13" s="38" t="s">
        <v>38</v>
      </c>
      <c r="I13" s="38" t="s">
        <v>169</v>
      </c>
      <c r="J13" s="38" t="s">
        <v>39</v>
      </c>
      <c r="K13" s="38" t="s">
        <v>103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x14ac:dyDescent="0.3">
      <c r="A14" s="151">
        <v>21000284</v>
      </c>
      <c r="B14" s="150" t="s">
        <v>166</v>
      </c>
      <c r="C14" s="31">
        <v>88.55</v>
      </c>
      <c r="D14" s="31">
        <v>12.67</v>
      </c>
      <c r="E14" s="31">
        <v>95.33</v>
      </c>
      <c r="F14" s="31">
        <v>96.3</v>
      </c>
      <c r="G14" s="30">
        <v>216.8</v>
      </c>
      <c r="H14" s="49">
        <v>0.37480000000000002</v>
      </c>
      <c r="I14" s="49">
        <v>0.51239999999999997</v>
      </c>
      <c r="J14" s="34">
        <v>6993</v>
      </c>
      <c r="K14" s="34">
        <v>4835</v>
      </c>
      <c r="L14" s="13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x14ac:dyDescent="0.3">
      <c r="B15" s="15"/>
      <c r="C15" s="13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15" thickBot="1" x14ac:dyDescent="0.35">
      <c r="BB16"/>
      <c r="BC16"/>
      <c r="BD16"/>
      <c r="BE16"/>
      <c r="BF16"/>
      <c r="BG16"/>
      <c r="BH16"/>
      <c r="BI16"/>
      <c r="BJ16"/>
      <c r="BK16"/>
      <c r="BL16"/>
    </row>
    <row r="17" spans="1:64" ht="60" customHeight="1" x14ac:dyDescent="0.3">
      <c r="A17" s="36" t="s">
        <v>3</v>
      </c>
      <c r="B17" s="37" t="s">
        <v>4</v>
      </c>
      <c r="C17" s="38" t="s">
        <v>36</v>
      </c>
      <c r="D17" s="38" t="s">
        <v>40</v>
      </c>
      <c r="E17" s="38" t="s">
        <v>41</v>
      </c>
      <c r="F17" s="38" t="s">
        <v>42</v>
      </c>
      <c r="G17" s="38" t="s">
        <v>43</v>
      </c>
      <c r="H17" s="38" t="s">
        <v>140</v>
      </c>
      <c r="I17" s="38" t="s">
        <v>157</v>
      </c>
      <c r="J17" s="38" t="s">
        <v>70</v>
      </c>
      <c r="K17" s="38" t="s">
        <v>71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x14ac:dyDescent="0.3">
      <c r="A18" s="151">
        <v>21000201</v>
      </c>
      <c r="B18" s="150" t="s">
        <v>170</v>
      </c>
      <c r="C18" s="31">
        <v>41.47</v>
      </c>
      <c r="D18" s="26"/>
      <c r="E18" s="26"/>
      <c r="F18" s="26"/>
      <c r="G18" s="31"/>
      <c r="H18" s="32"/>
      <c r="I18" s="31">
        <v>95.48</v>
      </c>
      <c r="J18" s="26" t="s">
        <v>156</v>
      </c>
      <c r="K18" s="26" t="s">
        <v>156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 x14ac:dyDescent="0.3">
      <c r="A19" s="151">
        <v>21000216</v>
      </c>
      <c r="B19" s="150" t="s">
        <v>154</v>
      </c>
      <c r="C19" s="31">
        <v>98.18</v>
      </c>
      <c r="D19" s="49">
        <v>0.99150000000000005</v>
      </c>
      <c r="E19" s="49">
        <v>0.1376</v>
      </c>
      <c r="F19" s="52">
        <v>3.0209999999999998E-3</v>
      </c>
      <c r="G19" s="49">
        <v>0.96140000000000003</v>
      </c>
      <c r="H19" s="33">
        <v>4.8710000000000004</v>
      </c>
      <c r="I19" s="30"/>
      <c r="J19" s="49"/>
      <c r="K19" s="4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64" x14ac:dyDescent="0.3">
      <c r="A20" s="151">
        <v>21000205</v>
      </c>
      <c r="B20" s="150" t="s">
        <v>154</v>
      </c>
      <c r="C20" s="31">
        <v>92.27</v>
      </c>
      <c r="D20" s="33">
        <v>1.0149999999999999</v>
      </c>
      <c r="E20" s="49">
        <v>0.1075</v>
      </c>
      <c r="F20" s="52">
        <v>2.385E-2</v>
      </c>
      <c r="G20" s="49">
        <v>1.044</v>
      </c>
      <c r="H20" s="33">
        <v>14.26</v>
      </c>
      <c r="I20" s="26"/>
      <c r="J20" s="49"/>
      <c r="K20" s="49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</row>
    <row r="21" spans="1:64" x14ac:dyDescent="0.3">
      <c r="A21" s="160" t="s">
        <v>0</v>
      </c>
      <c r="B21" s="50"/>
      <c r="C21" s="60">
        <f t="shared" ref="C21:H21" si="0">MIN(C18:C20)</f>
        <v>41.47</v>
      </c>
      <c r="D21" s="136">
        <f t="shared" si="0"/>
        <v>0.99150000000000005</v>
      </c>
      <c r="E21" s="136">
        <f t="shared" si="0"/>
        <v>0.1075</v>
      </c>
      <c r="F21" s="168">
        <f t="shared" si="0"/>
        <v>3.0209999999999998E-3</v>
      </c>
      <c r="G21" s="136">
        <f t="shared" si="0"/>
        <v>0.96140000000000003</v>
      </c>
      <c r="H21" s="69">
        <f t="shared" si="0"/>
        <v>4.8710000000000004</v>
      </c>
      <c r="I21" s="69"/>
      <c r="J21" s="136"/>
      <c r="K21" s="136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</row>
    <row r="22" spans="1:64" x14ac:dyDescent="0.3">
      <c r="A22" s="161" t="s">
        <v>1</v>
      </c>
      <c r="B22" s="181"/>
      <c r="C22" s="65">
        <f t="shared" ref="C22:H22" si="1">MAX(C18:C20)</f>
        <v>98.18</v>
      </c>
      <c r="D22" s="64">
        <f t="shared" si="1"/>
        <v>1.0149999999999999</v>
      </c>
      <c r="E22" s="64">
        <f t="shared" si="1"/>
        <v>0.1376</v>
      </c>
      <c r="F22" s="169">
        <f t="shared" si="1"/>
        <v>2.385E-2</v>
      </c>
      <c r="G22" s="64">
        <f t="shared" si="1"/>
        <v>1.044</v>
      </c>
      <c r="H22" s="71">
        <f t="shared" si="1"/>
        <v>14.26</v>
      </c>
      <c r="I22" s="71"/>
      <c r="J22" s="64"/>
      <c r="K22" s="64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</row>
    <row r="23" spans="1:64" ht="15" thickBot="1" x14ac:dyDescent="0.35">
      <c r="A23" s="162" t="s">
        <v>2</v>
      </c>
      <c r="B23" s="51"/>
      <c r="C23" s="68">
        <f t="shared" ref="C23:H23" si="2">MEDIAN(C18:C20)</f>
        <v>92.27</v>
      </c>
      <c r="D23" s="67">
        <f t="shared" si="2"/>
        <v>1.00325</v>
      </c>
      <c r="E23" s="67">
        <f t="shared" si="2"/>
        <v>0.12254999999999999</v>
      </c>
      <c r="F23" s="170">
        <f t="shared" si="2"/>
        <v>1.34355E-2</v>
      </c>
      <c r="G23" s="67">
        <f t="shared" si="2"/>
        <v>1.0026999999999999</v>
      </c>
      <c r="H23" s="72">
        <f t="shared" si="2"/>
        <v>9.5655000000000001</v>
      </c>
      <c r="I23" s="72"/>
      <c r="J23" s="67"/>
      <c r="K23" s="6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</row>
    <row r="24" spans="1:64" x14ac:dyDescent="0.3">
      <c r="C24" s="198"/>
      <c r="BC24"/>
      <c r="BD24"/>
      <c r="BE24"/>
      <c r="BF24"/>
      <c r="BG24"/>
      <c r="BH24"/>
      <c r="BI24"/>
      <c r="BJ24"/>
      <c r="BK24"/>
      <c r="BL24"/>
    </row>
    <row r="25" spans="1:64" ht="15" thickBot="1" x14ac:dyDescent="0.35">
      <c r="BC25"/>
      <c r="BD25"/>
      <c r="BE25"/>
      <c r="BF25"/>
      <c r="BG25"/>
      <c r="BH25"/>
      <c r="BI25"/>
      <c r="BJ25"/>
      <c r="BK25"/>
      <c r="BL25"/>
    </row>
    <row r="26" spans="1:64" ht="60" customHeight="1" x14ac:dyDescent="0.3">
      <c r="A26" s="36" t="s">
        <v>3</v>
      </c>
      <c r="B26" s="37" t="s">
        <v>68</v>
      </c>
      <c r="C26" s="38" t="s">
        <v>36</v>
      </c>
      <c r="D26" s="38" t="s">
        <v>34</v>
      </c>
      <c r="E26" s="38" t="s">
        <v>35</v>
      </c>
      <c r="F26" s="38" t="s">
        <v>37</v>
      </c>
      <c r="G26" s="38" t="s">
        <v>102</v>
      </c>
      <c r="H26" s="38" t="s">
        <v>38</v>
      </c>
      <c r="I26" s="38" t="s">
        <v>169</v>
      </c>
      <c r="J26" s="38" t="s">
        <v>39</v>
      </c>
      <c r="K26" s="38" t="s">
        <v>103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x14ac:dyDescent="0.3">
      <c r="A27" s="151">
        <v>21000195</v>
      </c>
      <c r="B27" s="150" t="s">
        <v>158</v>
      </c>
      <c r="C27" s="31">
        <v>89.16</v>
      </c>
      <c r="D27" s="31">
        <v>23.64</v>
      </c>
      <c r="E27" s="31">
        <v>83.68</v>
      </c>
      <c r="F27" s="31">
        <v>99.19</v>
      </c>
      <c r="G27" s="30">
        <v>421.1</v>
      </c>
      <c r="H27" s="49">
        <v>0.23139999999999999</v>
      </c>
      <c r="I27" s="33">
        <v>1.1890000000000001</v>
      </c>
      <c r="J27" s="34">
        <v>8247</v>
      </c>
      <c r="K27" s="34">
        <v>1554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x14ac:dyDescent="0.3">
      <c r="BC28"/>
      <c r="BD28"/>
      <c r="BE28"/>
      <c r="BF28"/>
      <c r="BG28"/>
      <c r="BH28"/>
      <c r="BI28"/>
      <c r="BJ28"/>
      <c r="BK28"/>
      <c r="BL28"/>
    </row>
    <row r="29" spans="1:64" ht="15" thickBot="1" x14ac:dyDescent="0.35">
      <c r="A29" s="163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BI29"/>
      <c r="BJ29"/>
      <c r="BK29"/>
      <c r="BL29"/>
    </row>
    <row r="30" spans="1:64" s="2" customFormat="1" ht="60" customHeight="1" x14ac:dyDescent="0.3">
      <c r="A30" s="36" t="s">
        <v>3</v>
      </c>
      <c r="B30" s="37" t="s">
        <v>64</v>
      </c>
      <c r="C30" s="38" t="s">
        <v>36</v>
      </c>
      <c r="D30" s="38" t="s">
        <v>185</v>
      </c>
      <c r="E30" s="38" t="s">
        <v>46</v>
      </c>
      <c r="F30" s="38" t="s">
        <v>186</v>
      </c>
      <c r="G30" s="38" t="s">
        <v>187</v>
      </c>
      <c r="H30" s="38" t="s">
        <v>188</v>
      </c>
      <c r="I30" s="38" t="s">
        <v>189</v>
      </c>
      <c r="J30" s="38" t="s">
        <v>40</v>
      </c>
      <c r="K30" s="38" t="s">
        <v>41</v>
      </c>
      <c r="L30" s="38" t="s">
        <v>42</v>
      </c>
      <c r="M30" s="38" t="s">
        <v>43</v>
      </c>
      <c r="N30" s="38" t="s">
        <v>140</v>
      </c>
      <c r="O30" s="38" t="s">
        <v>72</v>
      </c>
      <c r="P30" s="38" t="s">
        <v>73</v>
      </c>
      <c r="Q30" s="38" t="s">
        <v>74</v>
      </c>
      <c r="R30" s="38" t="s">
        <v>104</v>
      </c>
      <c r="S30" s="38" t="s">
        <v>190</v>
      </c>
      <c r="T30" s="38" t="s">
        <v>75</v>
      </c>
      <c r="U30" s="38" t="s">
        <v>76</v>
      </c>
      <c r="V30" s="38" t="s">
        <v>77</v>
      </c>
      <c r="W30" s="38" t="s">
        <v>78</v>
      </c>
      <c r="X30" s="38" t="s">
        <v>79</v>
      </c>
      <c r="Y30" s="38" t="s">
        <v>80</v>
      </c>
      <c r="Z30" s="38" t="s">
        <v>81</v>
      </c>
      <c r="AA30" s="38" t="s">
        <v>82</v>
      </c>
      <c r="AB30" s="38" t="s">
        <v>83</v>
      </c>
      <c r="AC30" s="70" t="s">
        <v>84</v>
      </c>
      <c r="AD30" s="70" t="s">
        <v>85</v>
      </c>
      <c r="AE30" s="70" t="s">
        <v>86</v>
      </c>
      <c r="AF30" s="70" t="s">
        <v>87</v>
      </c>
      <c r="AG30" s="70" t="s">
        <v>88</v>
      </c>
      <c r="AH30" s="70" t="s">
        <v>89</v>
      </c>
      <c r="AI30" s="38" t="s">
        <v>123</v>
      </c>
      <c r="AJ30" s="38" t="s">
        <v>124</v>
      </c>
      <c r="AK30" s="38" t="s">
        <v>125</v>
      </c>
      <c r="AL30" s="38" t="s">
        <v>126</v>
      </c>
      <c r="AM30" s="38" t="s">
        <v>127</v>
      </c>
      <c r="AN30" s="38" t="s">
        <v>128</v>
      </c>
      <c r="AO30" s="38" t="s">
        <v>129</v>
      </c>
      <c r="AP30" s="38" t="s">
        <v>130</v>
      </c>
      <c r="AQ30" s="38" t="s">
        <v>131</v>
      </c>
      <c r="AR30" s="38" t="s">
        <v>132</v>
      </c>
      <c r="AS30" s="38" t="s">
        <v>133</v>
      </c>
      <c r="AT30" s="38" t="s">
        <v>134</v>
      </c>
      <c r="AU30" s="38" t="s">
        <v>135</v>
      </c>
      <c r="AV30" s="38" t="s">
        <v>136</v>
      </c>
      <c r="AW30" s="38" t="s">
        <v>137</v>
      </c>
      <c r="AX30" s="38" t="s">
        <v>138</v>
      </c>
      <c r="AY30" s="38" t="s">
        <v>139</v>
      </c>
      <c r="AZ30" s="38" t="s">
        <v>168</v>
      </c>
      <c r="BA30" s="38" t="s">
        <v>191</v>
      </c>
      <c r="BB30" s="38" t="s">
        <v>171</v>
      </c>
      <c r="BC30" s="38" t="s">
        <v>172</v>
      </c>
      <c r="BD30" s="38" t="s">
        <v>173</v>
      </c>
      <c r="BE30" s="38" t="s">
        <v>192</v>
      </c>
      <c r="BF30" s="38" t="s">
        <v>70</v>
      </c>
      <c r="BG30" s="38" t="s">
        <v>193</v>
      </c>
      <c r="BH30" s="38" t="s">
        <v>194</v>
      </c>
      <c r="BI30" s="38" t="s">
        <v>195</v>
      </c>
      <c r="BJ30" s="38" t="s">
        <v>196</v>
      </c>
    </row>
    <row r="31" spans="1:64" ht="15" customHeight="1" x14ac:dyDescent="0.3">
      <c r="A31" s="172">
        <v>21000024</v>
      </c>
      <c r="B31" s="150" t="s">
        <v>174</v>
      </c>
      <c r="C31" s="74"/>
      <c r="D31" s="73"/>
      <c r="E31" s="74"/>
      <c r="F31" s="74"/>
      <c r="G31" s="74"/>
      <c r="H31" s="107"/>
      <c r="I31" s="73"/>
      <c r="J31" s="107"/>
      <c r="K31" s="107"/>
      <c r="L31" s="74"/>
      <c r="M31" s="107"/>
      <c r="N31" s="73"/>
      <c r="O31" s="202"/>
      <c r="P31" s="75"/>
      <c r="Q31" s="73"/>
      <c r="R31" s="202"/>
      <c r="S31" s="75"/>
      <c r="T31" s="73"/>
      <c r="U31" s="74"/>
      <c r="V31" s="75"/>
      <c r="W31" s="115"/>
      <c r="X31" s="73"/>
      <c r="Y31" s="73"/>
      <c r="Z31" s="201"/>
      <c r="AA31" s="75"/>
      <c r="AB31" s="73"/>
      <c r="AC31" s="201"/>
      <c r="AD31" s="73"/>
      <c r="AE31" s="73"/>
      <c r="AF31" s="73"/>
      <c r="AG31" s="73"/>
      <c r="AH31" s="115"/>
      <c r="AI31" s="73"/>
      <c r="AJ31" s="73"/>
      <c r="AK31" s="73"/>
      <c r="AL31" s="74"/>
      <c r="AM31" s="29"/>
      <c r="AN31" s="73"/>
      <c r="AO31" s="73"/>
      <c r="AP31" s="73"/>
      <c r="AQ31" s="73"/>
      <c r="AR31" s="73"/>
      <c r="AS31" s="25"/>
      <c r="AT31" s="25"/>
      <c r="AU31" s="73"/>
      <c r="AV31" s="73"/>
      <c r="AW31" s="73"/>
      <c r="AX31" s="73"/>
      <c r="AY31" s="73"/>
      <c r="AZ31" s="73"/>
      <c r="BA31" s="73"/>
      <c r="BB31" s="28"/>
      <c r="BC31" s="25"/>
      <c r="BD31" s="26"/>
      <c r="BE31" s="26"/>
      <c r="BF31" s="26"/>
      <c r="BG31" s="26" t="s">
        <v>175</v>
      </c>
      <c r="BH31" s="33">
        <v>0.186</v>
      </c>
      <c r="BI31" s="114">
        <v>1.2699999999999999E-2</v>
      </c>
      <c r="BJ31" s="108">
        <v>0.19900000000000001</v>
      </c>
      <c r="BK31"/>
      <c r="BL31"/>
    </row>
    <row r="32" spans="1:64" ht="15" customHeight="1" x14ac:dyDescent="0.3">
      <c r="A32" s="172">
        <v>21000201</v>
      </c>
      <c r="B32" s="150" t="s">
        <v>178</v>
      </c>
      <c r="C32" s="74"/>
      <c r="D32" s="107">
        <v>12.92</v>
      </c>
      <c r="E32" s="108">
        <v>4.4539999999999997</v>
      </c>
      <c r="F32" s="115">
        <v>81</v>
      </c>
      <c r="G32" s="115">
        <v>2</v>
      </c>
      <c r="H32" s="108">
        <v>1.978</v>
      </c>
      <c r="I32" s="206">
        <v>2.7609999999999999E-2</v>
      </c>
      <c r="J32" s="107"/>
      <c r="K32" s="107"/>
      <c r="L32" s="74"/>
      <c r="M32" s="107"/>
      <c r="N32" s="74" t="s">
        <v>179</v>
      </c>
      <c r="O32" s="202"/>
      <c r="P32" s="75"/>
      <c r="Q32" s="73"/>
      <c r="R32" s="202"/>
      <c r="S32" s="75"/>
      <c r="T32" s="73"/>
      <c r="U32" s="74"/>
      <c r="V32" s="75"/>
      <c r="W32" s="115"/>
      <c r="X32" s="73"/>
      <c r="Y32" s="73"/>
      <c r="Z32" s="201"/>
      <c r="AA32" s="75"/>
      <c r="AB32" s="73"/>
      <c r="AC32" s="201"/>
      <c r="AD32" s="73"/>
      <c r="AE32" s="73"/>
      <c r="AF32" s="73"/>
      <c r="AG32" s="73"/>
      <c r="AH32" s="115"/>
      <c r="AI32" s="73"/>
      <c r="AJ32" s="73"/>
      <c r="AK32" s="73"/>
      <c r="AL32" s="74"/>
      <c r="AM32" s="29"/>
      <c r="AN32" s="73"/>
      <c r="AO32" s="73"/>
      <c r="AP32" s="73"/>
      <c r="AQ32" s="73"/>
      <c r="AR32" s="73"/>
      <c r="AS32" s="25"/>
      <c r="AT32" s="25"/>
      <c r="AU32" s="73"/>
      <c r="AV32" s="73"/>
      <c r="AW32" s="73"/>
      <c r="AX32" s="73"/>
      <c r="AY32" s="73"/>
      <c r="AZ32" s="73"/>
      <c r="BA32" s="73">
        <v>0.12239999999999999</v>
      </c>
      <c r="BB32" s="28"/>
      <c r="BC32" s="25"/>
      <c r="BD32" s="26"/>
      <c r="BE32" s="26"/>
      <c r="BF32" s="26"/>
      <c r="BG32" s="26"/>
      <c r="BH32" s="31"/>
      <c r="BI32" s="116"/>
      <c r="BJ32" s="74"/>
      <c r="BK32"/>
      <c r="BL32"/>
    </row>
    <row r="33" spans="1:64" ht="15" customHeight="1" x14ac:dyDescent="0.3">
      <c r="A33" s="172">
        <v>21000200</v>
      </c>
      <c r="B33" s="150" t="s">
        <v>183</v>
      </c>
      <c r="C33" s="107">
        <v>99.94</v>
      </c>
      <c r="D33" s="74"/>
      <c r="E33" s="74"/>
      <c r="F33" s="74"/>
      <c r="G33" s="74"/>
      <c r="H33" s="74"/>
      <c r="I33" s="115"/>
      <c r="J33" s="74" t="s">
        <v>152</v>
      </c>
      <c r="K33" s="74" t="s">
        <v>145</v>
      </c>
      <c r="L33" s="74" t="s">
        <v>160</v>
      </c>
      <c r="M33" s="74" t="s">
        <v>145</v>
      </c>
      <c r="N33" s="74" t="s">
        <v>159</v>
      </c>
      <c r="O33" s="202"/>
      <c r="P33" s="74"/>
      <c r="Q33" s="108"/>
      <c r="R33" s="202"/>
      <c r="S33" s="75"/>
      <c r="T33" s="74"/>
      <c r="U33" s="73"/>
      <c r="V33" s="75"/>
      <c r="W33" s="107"/>
      <c r="X33" s="73"/>
      <c r="Y33" s="73"/>
      <c r="Z33" s="201"/>
      <c r="AA33" s="75"/>
      <c r="AB33" s="73"/>
      <c r="AC33" s="201"/>
      <c r="AD33" s="73"/>
      <c r="AE33" s="73"/>
      <c r="AF33" s="73"/>
      <c r="AG33" s="73"/>
      <c r="AH33" s="115"/>
      <c r="AI33" s="73"/>
      <c r="AJ33" s="73"/>
      <c r="AK33" s="73"/>
      <c r="AL33" s="74"/>
      <c r="AM33" s="25"/>
      <c r="AN33" s="73"/>
      <c r="AO33" s="73"/>
      <c r="AP33" s="73"/>
      <c r="AQ33" s="73"/>
      <c r="AR33" s="73"/>
      <c r="AS33" s="25"/>
      <c r="AT33" s="29"/>
      <c r="AU33" s="73"/>
      <c r="AV33" s="73"/>
      <c r="AW33" s="73"/>
      <c r="AX33" s="73"/>
      <c r="AY33" s="73"/>
      <c r="AZ33" s="73"/>
      <c r="BA33" s="73"/>
      <c r="BB33" s="27"/>
      <c r="BC33" s="29"/>
      <c r="BD33" s="26"/>
      <c r="BE33" s="34"/>
      <c r="BF33" s="31"/>
      <c r="BG33" s="26"/>
      <c r="BH33" s="31"/>
      <c r="BI33" s="26"/>
      <c r="BJ33" s="26"/>
      <c r="BK33"/>
      <c r="BL33"/>
    </row>
    <row r="34" spans="1:64" ht="15" customHeight="1" x14ac:dyDescent="0.3">
      <c r="A34" s="172">
        <v>21000188</v>
      </c>
      <c r="B34" s="171" t="s">
        <v>180</v>
      </c>
      <c r="C34" s="208">
        <v>84.69</v>
      </c>
      <c r="D34" s="73"/>
      <c r="E34" s="74"/>
      <c r="F34" s="74"/>
      <c r="G34" s="74"/>
      <c r="H34" s="107"/>
      <c r="I34" s="73"/>
      <c r="J34" s="107"/>
      <c r="K34" s="107"/>
      <c r="L34" s="74"/>
      <c r="M34" s="107"/>
      <c r="N34" s="73"/>
      <c r="O34" s="74" t="s">
        <v>146</v>
      </c>
      <c r="P34" s="74" t="s">
        <v>146</v>
      </c>
      <c r="Q34" s="74" t="s">
        <v>147</v>
      </c>
      <c r="R34" s="74" t="s">
        <v>147</v>
      </c>
      <c r="S34" s="75"/>
      <c r="T34" s="107">
        <v>38.17</v>
      </c>
      <c r="U34" s="74" t="s">
        <v>153</v>
      </c>
      <c r="V34" s="74" t="s">
        <v>148</v>
      </c>
      <c r="W34" s="115">
        <v>0</v>
      </c>
      <c r="X34" s="74" t="s">
        <v>149</v>
      </c>
      <c r="Y34" s="75">
        <v>1270</v>
      </c>
      <c r="Z34" s="74" t="s">
        <v>150</v>
      </c>
      <c r="AA34" s="108">
        <v>7.55</v>
      </c>
      <c r="AB34" s="107">
        <v>7.55</v>
      </c>
      <c r="AC34" s="74" t="s">
        <v>149</v>
      </c>
      <c r="AD34" s="74" t="s">
        <v>149</v>
      </c>
      <c r="AE34" s="107">
        <v>8.86</v>
      </c>
      <c r="AF34" s="75">
        <v>213.6</v>
      </c>
      <c r="AG34" s="107">
        <v>75.41</v>
      </c>
      <c r="AH34" s="74" t="s">
        <v>151</v>
      </c>
      <c r="AI34" s="107">
        <v>52.43</v>
      </c>
      <c r="AJ34" s="107">
        <v>14.73</v>
      </c>
      <c r="AK34" s="107">
        <v>11.78</v>
      </c>
      <c r="AL34" s="74" t="s">
        <v>149</v>
      </c>
      <c r="AM34" s="28">
        <v>25.05</v>
      </c>
      <c r="AN34" s="107">
        <v>7.41</v>
      </c>
      <c r="AO34" s="74" t="s">
        <v>149</v>
      </c>
      <c r="AP34" s="74" t="s">
        <v>149</v>
      </c>
      <c r="AQ34" s="107">
        <v>37.130000000000003</v>
      </c>
      <c r="AR34" s="107">
        <v>11.27</v>
      </c>
      <c r="AS34" s="28">
        <v>26.13</v>
      </c>
      <c r="AT34" s="29">
        <v>8.6750000000000007</v>
      </c>
      <c r="AU34" s="74" t="s">
        <v>149</v>
      </c>
      <c r="AV34" s="74" t="s">
        <v>149</v>
      </c>
      <c r="AW34" s="74" t="s">
        <v>149</v>
      </c>
      <c r="AX34" s="74" t="s">
        <v>149</v>
      </c>
      <c r="AY34" s="74" t="s">
        <v>149</v>
      </c>
      <c r="AZ34" s="74"/>
      <c r="BA34" s="74"/>
      <c r="BB34" s="25" t="s">
        <v>181</v>
      </c>
      <c r="BC34" s="28">
        <v>98.02</v>
      </c>
      <c r="BD34" s="31">
        <v>1.98</v>
      </c>
      <c r="BE34" s="34">
        <v>0</v>
      </c>
      <c r="BF34" s="26"/>
      <c r="BG34" s="26"/>
      <c r="BH34" s="31"/>
      <c r="BI34" s="116"/>
      <c r="BJ34" s="74"/>
      <c r="BK34"/>
      <c r="BL34"/>
    </row>
    <row r="35" spans="1:64" ht="15" customHeight="1" x14ac:dyDescent="0.3">
      <c r="A35" s="172">
        <v>21000105</v>
      </c>
      <c r="B35" s="150" t="s">
        <v>25</v>
      </c>
      <c r="C35" s="107">
        <v>91.51</v>
      </c>
      <c r="D35" s="73"/>
      <c r="E35" s="74"/>
      <c r="F35" s="74"/>
      <c r="G35" s="74"/>
      <c r="H35" s="107"/>
      <c r="I35" s="73"/>
      <c r="J35" s="107"/>
      <c r="K35" s="107"/>
      <c r="L35" s="74"/>
      <c r="M35" s="107"/>
      <c r="N35" s="73"/>
      <c r="O35" s="202"/>
      <c r="P35" s="75"/>
      <c r="Q35" s="73"/>
      <c r="R35" s="202"/>
      <c r="S35" s="75"/>
      <c r="T35" s="73"/>
      <c r="U35" s="74"/>
      <c r="V35" s="75"/>
      <c r="W35" s="115"/>
      <c r="X35" s="73"/>
      <c r="Y35" s="73"/>
      <c r="Z35" s="201"/>
      <c r="AA35" s="75"/>
      <c r="AB35" s="73"/>
      <c r="AC35" s="201"/>
      <c r="AD35" s="73"/>
      <c r="AE35" s="73"/>
      <c r="AF35" s="73"/>
      <c r="AG35" s="73"/>
      <c r="AH35" s="115"/>
      <c r="AI35" s="73"/>
      <c r="AJ35" s="73"/>
      <c r="AK35" s="73"/>
      <c r="AL35" s="74"/>
      <c r="AM35" s="29"/>
      <c r="AN35" s="73"/>
      <c r="AO35" s="73"/>
      <c r="AP35" s="73"/>
      <c r="AQ35" s="73"/>
      <c r="AR35" s="73"/>
      <c r="AS35" s="25"/>
      <c r="AT35" s="25"/>
      <c r="AU35" s="73"/>
      <c r="AV35" s="73"/>
      <c r="AW35" s="73"/>
      <c r="AX35" s="73"/>
      <c r="AY35" s="73"/>
      <c r="AZ35" s="73" t="s">
        <v>167</v>
      </c>
      <c r="BA35" s="73"/>
      <c r="BB35" s="28"/>
      <c r="BC35" s="25"/>
      <c r="BD35" s="26"/>
      <c r="BE35" s="26"/>
      <c r="BF35" s="26"/>
      <c r="BG35" s="26"/>
      <c r="BH35" s="31"/>
      <c r="BI35" s="116"/>
      <c r="BJ35" s="74"/>
      <c r="BK35"/>
      <c r="BL35"/>
    </row>
    <row r="36" spans="1:64" ht="15" customHeight="1" x14ac:dyDescent="0.3">
      <c r="A36" s="172">
        <v>21000107</v>
      </c>
      <c r="B36" s="150" t="s">
        <v>25</v>
      </c>
      <c r="C36" s="107">
        <v>92.12</v>
      </c>
      <c r="D36" s="73"/>
      <c r="E36" s="74"/>
      <c r="F36" s="74"/>
      <c r="G36" s="74"/>
      <c r="H36" s="107"/>
      <c r="I36" s="73"/>
      <c r="J36" s="107"/>
      <c r="K36" s="107"/>
      <c r="L36" s="74"/>
      <c r="M36" s="107"/>
      <c r="N36" s="73"/>
      <c r="O36" s="202"/>
      <c r="P36" s="75"/>
      <c r="Q36" s="73"/>
      <c r="R36" s="202"/>
      <c r="S36" s="75"/>
      <c r="T36" s="73"/>
      <c r="U36" s="74"/>
      <c r="V36" s="75"/>
      <c r="W36" s="115"/>
      <c r="X36" s="73"/>
      <c r="Y36" s="73"/>
      <c r="Z36" s="201"/>
      <c r="AA36" s="75"/>
      <c r="AB36" s="73"/>
      <c r="AC36" s="201"/>
      <c r="AD36" s="73"/>
      <c r="AE36" s="73"/>
      <c r="AF36" s="73"/>
      <c r="AG36" s="73"/>
      <c r="AH36" s="115"/>
      <c r="AI36" s="73"/>
      <c r="AJ36" s="73"/>
      <c r="AK36" s="73"/>
      <c r="AL36" s="74"/>
      <c r="AM36" s="29"/>
      <c r="AN36" s="73"/>
      <c r="AO36" s="73"/>
      <c r="AP36" s="73"/>
      <c r="AQ36" s="73"/>
      <c r="AR36" s="73"/>
      <c r="AS36" s="25"/>
      <c r="AT36" s="25"/>
      <c r="AU36" s="73"/>
      <c r="AV36" s="73"/>
      <c r="AW36" s="73"/>
      <c r="AX36" s="73"/>
      <c r="AY36" s="73"/>
      <c r="AZ36" s="73" t="s">
        <v>167</v>
      </c>
      <c r="BA36" s="73"/>
      <c r="BB36" s="28"/>
      <c r="BC36" s="25"/>
      <c r="BD36" s="26"/>
      <c r="BE36" s="26"/>
      <c r="BF36" s="26"/>
      <c r="BG36" s="26"/>
      <c r="BH36" s="31"/>
      <c r="BI36" s="116"/>
      <c r="BJ36" s="74"/>
      <c r="BK36"/>
      <c r="BL36"/>
    </row>
    <row r="37" spans="1:64" ht="15" customHeight="1" x14ac:dyDescent="0.3">
      <c r="A37" s="172">
        <v>21000168</v>
      </c>
      <c r="B37" s="150" t="s">
        <v>25</v>
      </c>
      <c r="C37" s="74"/>
      <c r="D37" s="73"/>
      <c r="E37" s="74"/>
      <c r="F37" s="74"/>
      <c r="G37" s="74"/>
      <c r="H37" s="107"/>
      <c r="I37" s="73"/>
      <c r="J37" s="107"/>
      <c r="K37" s="107"/>
      <c r="L37" s="74"/>
      <c r="M37" s="107"/>
      <c r="N37" s="73"/>
      <c r="O37" s="202"/>
      <c r="P37" s="75"/>
      <c r="Q37" s="73"/>
      <c r="R37" s="202"/>
      <c r="S37" s="75"/>
      <c r="T37" s="73"/>
      <c r="U37" s="74"/>
      <c r="V37" s="75"/>
      <c r="W37" s="115"/>
      <c r="X37" s="73"/>
      <c r="Y37" s="73"/>
      <c r="Z37" s="201"/>
      <c r="AA37" s="75"/>
      <c r="AB37" s="73"/>
      <c r="AC37" s="201"/>
      <c r="AD37" s="73"/>
      <c r="AE37" s="73"/>
      <c r="AF37" s="73"/>
      <c r="AG37" s="73"/>
      <c r="AH37" s="115"/>
      <c r="AI37" s="73"/>
      <c r="AJ37" s="73"/>
      <c r="AK37" s="73"/>
      <c r="AL37" s="74"/>
      <c r="AM37" s="29"/>
      <c r="AN37" s="73"/>
      <c r="AO37" s="73"/>
      <c r="AP37" s="73"/>
      <c r="AQ37" s="73"/>
      <c r="AR37" s="73"/>
      <c r="AS37" s="25"/>
      <c r="AT37" s="25"/>
      <c r="AU37" s="73"/>
      <c r="AV37" s="73"/>
      <c r="AW37" s="73"/>
      <c r="AX37" s="73"/>
      <c r="AY37" s="73"/>
      <c r="AZ37" s="73"/>
      <c r="BA37" s="73"/>
      <c r="BB37" s="28"/>
      <c r="BC37" s="25"/>
      <c r="BD37" s="26"/>
      <c r="BE37" s="26"/>
      <c r="BF37" s="26" t="s">
        <v>156</v>
      </c>
      <c r="BG37" s="26"/>
      <c r="BH37" s="31"/>
      <c r="BI37" s="116"/>
      <c r="BJ37" s="74"/>
      <c r="BK37"/>
      <c r="BL37"/>
    </row>
    <row r="38" spans="1:64" ht="15" customHeight="1" x14ac:dyDescent="0.3">
      <c r="A38" s="172">
        <v>21000168</v>
      </c>
      <c r="B38" s="150" t="s">
        <v>25</v>
      </c>
      <c r="C38" s="107">
        <v>97.2</v>
      </c>
      <c r="D38" s="73"/>
      <c r="E38" s="74"/>
      <c r="F38" s="74"/>
      <c r="G38" s="74"/>
      <c r="H38" s="107"/>
      <c r="I38" s="73"/>
      <c r="J38" s="107"/>
      <c r="K38" s="107"/>
      <c r="L38" s="74"/>
      <c r="M38" s="107"/>
      <c r="N38" s="73"/>
      <c r="O38" s="202"/>
      <c r="P38" s="75"/>
      <c r="Q38" s="73"/>
      <c r="R38" s="202"/>
      <c r="S38" s="75"/>
      <c r="T38" s="73"/>
      <c r="U38" s="74"/>
      <c r="V38" s="75"/>
      <c r="W38" s="115"/>
      <c r="X38" s="73"/>
      <c r="Y38" s="73"/>
      <c r="Z38" s="201"/>
      <c r="AA38" s="75"/>
      <c r="AB38" s="73"/>
      <c r="AC38" s="201"/>
      <c r="AD38" s="73"/>
      <c r="AE38" s="73"/>
      <c r="AF38" s="73"/>
      <c r="AG38" s="73"/>
      <c r="AH38" s="115"/>
      <c r="AI38" s="73"/>
      <c r="AJ38" s="73"/>
      <c r="AK38" s="73"/>
      <c r="AL38" s="74"/>
      <c r="AM38" s="29"/>
      <c r="AN38" s="73"/>
      <c r="AO38" s="73"/>
      <c r="AP38" s="73"/>
      <c r="AQ38" s="73"/>
      <c r="AR38" s="73"/>
      <c r="AS38" s="25"/>
      <c r="AT38" s="25"/>
      <c r="AU38" s="73"/>
      <c r="AV38" s="73"/>
      <c r="AW38" s="73"/>
      <c r="AX38" s="73"/>
      <c r="AY38" s="73"/>
      <c r="AZ38" s="73">
        <v>2.7349999999999999</v>
      </c>
      <c r="BA38" s="73"/>
      <c r="BB38" s="28"/>
      <c r="BC38" s="25"/>
      <c r="BD38" s="26"/>
      <c r="BE38" s="26"/>
      <c r="BF38" s="26"/>
      <c r="BG38" s="26"/>
      <c r="BH38" s="31"/>
      <c r="BI38" s="116"/>
      <c r="BJ38" s="74"/>
      <c r="BK38"/>
      <c r="BL38"/>
    </row>
    <row r="39" spans="1:64" ht="15" customHeight="1" x14ac:dyDescent="0.3">
      <c r="A39" s="172">
        <v>21000217</v>
      </c>
      <c r="B39" s="150" t="s">
        <v>25</v>
      </c>
      <c r="C39" s="74"/>
      <c r="D39" s="73"/>
      <c r="E39" s="74"/>
      <c r="F39" s="74"/>
      <c r="G39" s="74"/>
      <c r="H39" s="107"/>
      <c r="I39" s="73"/>
      <c r="J39" s="107"/>
      <c r="K39" s="107"/>
      <c r="L39" s="74"/>
      <c r="M39" s="107"/>
      <c r="N39" s="73"/>
      <c r="O39" s="202"/>
      <c r="P39" s="75"/>
      <c r="Q39" s="73"/>
      <c r="R39" s="202"/>
      <c r="S39" s="75"/>
      <c r="T39" s="73"/>
      <c r="U39" s="74"/>
      <c r="V39" s="75"/>
      <c r="W39" s="115"/>
      <c r="X39" s="73"/>
      <c r="Y39" s="73"/>
      <c r="Z39" s="201"/>
      <c r="AA39" s="75"/>
      <c r="AB39" s="73"/>
      <c r="AC39" s="201"/>
      <c r="AD39" s="73"/>
      <c r="AE39" s="73"/>
      <c r="AF39" s="73"/>
      <c r="AG39" s="73"/>
      <c r="AH39" s="115"/>
      <c r="AI39" s="73"/>
      <c r="AJ39" s="73"/>
      <c r="AK39" s="73"/>
      <c r="AL39" s="74"/>
      <c r="AM39" s="29"/>
      <c r="AN39" s="73"/>
      <c r="AO39" s="73"/>
      <c r="AP39" s="73"/>
      <c r="AQ39" s="73"/>
      <c r="AR39" s="73"/>
      <c r="AS39" s="25"/>
      <c r="AT39" s="25"/>
      <c r="AU39" s="73"/>
      <c r="AV39" s="73"/>
      <c r="AW39" s="73"/>
      <c r="AX39" s="73"/>
      <c r="AY39" s="73"/>
      <c r="AZ39" s="73"/>
      <c r="BA39" s="73"/>
      <c r="BB39" s="28"/>
      <c r="BC39" s="25"/>
      <c r="BD39" s="26"/>
      <c r="BE39" s="26"/>
      <c r="BF39" s="26" t="s">
        <v>156</v>
      </c>
      <c r="BG39" s="26"/>
      <c r="BH39" s="31"/>
      <c r="BI39" s="116"/>
      <c r="BJ39" s="74"/>
      <c r="BK39"/>
      <c r="BL39"/>
    </row>
    <row r="40" spans="1:64" ht="15" customHeight="1" x14ac:dyDescent="0.3">
      <c r="A40" s="172">
        <v>21000218</v>
      </c>
      <c r="B40" s="150" t="s">
        <v>25</v>
      </c>
      <c r="C40" s="74"/>
      <c r="D40" s="107"/>
      <c r="E40" s="74"/>
      <c r="F40" s="107"/>
      <c r="G40" s="107"/>
      <c r="H40" s="74"/>
      <c r="I40" s="74"/>
      <c r="J40" s="74"/>
      <c r="K40" s="74"/>
      <c r="L40" s="74"/>
      <c r="M40" s="107"/>
      <c r="N40" s="74"/>
      <c r="O40" s="202"/>
      <c r="P40" s="74"/>
      <c r="Q40" s="74"/>
      <c r="R40" s="202"/>
      <c r="S40" s="74"/>
      <c r="T40" s="74"/>
      <c r="U40" s="74"/>
      <c r="V40" s="74"/>
      <c r="W40" s="107"/>
      <c r="X40" s="74"/>
      <c r="Y40" s="74"/>
      <c r="Z40" s="201"/>
      <c r="AA40" s="74"/>
      <c r="AB40" s="74"/>
      <c r="AC40" s="201"/>
      <c r="AD40" s="74"/>
      <c r="AE40" s="74"/>
      <c r="AF40" s="74"/>
      <c r="AG40" s="74"/>
      <c r="AH40" s="115"/>
      <c r="AI40" s="74"/>
      <c r="AJ40" s="74"/>
      <c r="AK40" s="74"/>
      <c r="AL40" s="74"/>
      <c r="AM40" s="25"/>
      <c r="AN40" s="74"/>
      <c r="AO40" s="74"/>
      <c r="AP40" s="74"/>
      <c r="AQ40" s="74"/>
      <c r="AR40" s="74"/>
      <c r="AS40" s="29"/>
      <c r="AT40" s="29"/>
      <c r="AU40" s="74"/>
      <c r="AV40" s="74"/>
      <c r="AW40" s="74"/>
      <c r="AX40" s="74"/>
      <c r="AY40" s="74"/>
      <c r="AZ40" s="74"/>
      <c r="BA40" s="74"/>
      <c r="BB40" s="28"/>
      <c r="BC40" s="25"/>
      <c r="BD40" s="26"/>
      <c r="BE40" s="34"/>
      <c r="BF40" s="26" t="s">
        <v>156</v>
      </c>
      <c r="BG40" s="26"/>
      <c r="BH40" s="26"/>
      <c r="BI40" s="26"/>
      <c r="BJ40" s="26"/>
      <c r="BK40"/>
      <c r="BL40"/>
    </row>
    <row r="41" spans="1:64" ht="15" customHeight="1" x14ac:dyDescent="0.3">
      <c r="A41" s="172">
        <v>21000218</v>
      </c>
      <c r="B41" s="150" t="s">
        <v>25</v>
      </c>
      <c r="C41" s="107">
        <v>91.61</v>
      </c>
      <c r="D41" s="107"/>
      <c r="E41" s="74"/>
      <c r="F41" s="107"/>
      <c r="G41" s="107"/>
      <c r="H41" s="74"/>
      <c r="I41" s="74"/>
      <c r="J41" s="74" t="s">
        <v>152</v>
      </c>
      <c r="K41" s="206">
        <v>0.1293</v>
      </c>
      <c r="L41" s="207">
        <v>9.4329999999999997E-2</v>
      </c>
      <c r="M41" s="108">
        <v>4.9630000000000001</v>
      </c>
      <c r="N41" s="74" t="s">
        <v>159</v>
      </c>
      <c r="O41" s="202"/>
      <c r="P41" s="74"/>
      <c r="Q41" s="74"/>
      <c r="R41" s="202"/>
      <c r="S41" s="74"/>
      <c r="T41" s="74"/>
      <c r="U41" s="74"/>
      <c r="V41" s="74"/>
      <c r="W41" s="107"/>
      <c r="X41" s="74"/>
      <c r="Y41" s="74"/>
      <c r="Z41" s="201"/>
      <c r="AA41" s="74"/>
      <c r="AB41" s="74"/>
      <c r="AC41" s="201"/>
      <c r="AD41" s="74"/>
      <c r="AE41" s="74"/>
      <c r="AF41" s="74"/>
      <c r="AG41" s="74"/>
      <c r="AH41" s="115"/>
      <c r="AI41" s="74"/>
      <c r="AJ41" s="74"/>
      <c r="AK41" s="74"/>
      <c r="AL41" s="74"/>
      <c r="AM41" s="25"/>
      <c r="AN41" s="74"/>
      <c r="AO41" s="74"/>
      <c r="AP41" s="74"/>
      <c r="AQ41" s="74"/>
      <c r="AR41" s="74"/>
      <c r="AS41" s="29"/>
      <c r="AT41" s="29"/>
      <c r="AU41" s="74"/>
      <c r="AV41" s="74"/>
      <c r="AW41" s="74"/>
      <c r="AX41" s="74"/>
      <c r="AY41" s="74"/>
      <c r="AZ41" s="74"/>
      <c r="BA41" s="74"/>
      <c r="BB41" s="28"/>
      <c r="BC41" s="25"/>
      <c r="BD41" s="26"/>
      <c r="BE41" s="34"/>
      <c r="BF41" s="31"/>
      <c r="BG41" s="26"/>
      <c r="BH41" s="26"/>
      <c r="BI41" s="26"/>
      <c r="BJ41" s="31"/>
      <c r="BK41"/>
      <c r="BL41"/>
    </row>
    <row r="42" spans="1:64" ht="15" customHeight="1" x14ac:dyDescent="0.3">
      <c r="A42" s="172">
        <v>21000310</v>
      </c>
      <c r="B42" s="150" t="s">
        <v>25</v>
      </c>
      <c r="C42" s="107">
        <v>93.7</v>
      </c>
      <c r="D42" s="74"/>
      <c r="E42" s="74"/>
      <c r="F42" s="107"/>
      <c r="G42" s="74"/>
      <c r="H42" s="107"/>
      <c r="I42" s="74"/>
      <c r="J42" s="74"/>
      <c r="K42" s="206"/>
      <c r="L42" s="207"/>
      <c r="M42" s="74"/>
      <c r="N42" s="74"/>
      <c r="O42" s="202"/>
      <c r="P42" s="75"/>
      <c r="Q42" s="74"/>
      <c r="R42" s="202"/>
      <c r="S42" s="75"/>
      <c r="T42" s="74"/>
      <c r="U42" s="74"/>
      <c r="V42" s="75"/>
      <c r="W42" s="107"/>
      <c r="X42" s="74"/>
      <c r="Y42" s="74"/>
      <c r="Z42" s="201"/>
      <c r="AA42" s="75"/>
      <c r="AB42" s="74"/>
      <c r="AC42" s="201"/>
      <c r="AD42" s="74"/>
      <c r="AE42" s="74"/>
      <c r="AF42" s="74"/>
      <c r="AG42" s="74"/>
      <c r="AH42" s="115"/>
      <c r="AI42" s="107"/>
      <c r="AJ42" s="74"/>
      <c r="AK42" s="74"/>
      <c r="AL42" s="114"/>
      <c r="AM42" s="35"/>
      <c r="AN42" s="73"/>
      <c r="AO42" s="73"/>
      <c r="AP42" s="73"/>
      <c r="AQ42" s="73"/>
      <c r="AR42" s="73"/>
      <c r="AS42" s="25"/>
      <c r="AT42" s="29"/>
      <c r="AU42" s="73"/>
      <c r="AV42" s="73"/>
      <c r="AW42" s="73"/>
      <c r="AX42" s="73"/>
      <c r="AY42" s="73"/>
      <c r="AZ42" s="73">
        <v>3.4609999999999999</v>
      </c>
      <c r="BA42" s="73"/>
      <c r="BB42" s="25"/>
      <c r="BC42" s="25"/>
      <c r="BD42" s="26"/>
      <c r="BE42" s="49"/>
      <c r="BF42" s="52"/>
      <c r="BG42" s="26"/>
      <c r="BH42" s="31"/>
      <c r="BI42" s="31"/>
      <c r="BJ42" s="26"/>
      <c r="BK42"/>
      <c r="BL42"/>
    </row>
    <row r="43" spans="1:64" ht="15" customHeight="1" x14ac:dyDescent="0.3">
      <c r="A43" s="172">
        <v>21000196</v>
      </c>
      <c r="B43" s="150" t="s">
        <v>25</v>
      </c>
      <c r="C43" s="107">
        <v>91.38</v>
      </c>
      <c r="D43" s="107"/>
      <c r="E43" s="74"/>
      <c r="F43" s="107"/>
      <c r="G43" s="107"/>
      <c r="H43" s="74"/>
      <c r="I43" s="74"/>
      <c r="J43" s="114">
        <v>0.42259999999999998</v>
      </c>
      <c r="K43" s="206">
        <v>0.66779999999999995</v>
      </c>
      <c r="L43" s="207">
        <v>9.9409999999999998E-2</v>
      </c>
      <c r="M43" s="108">
        <v>5.0090000000000003</v>
      </c>
      <c r="N43" s="114">
        <v>0.51880000000000004</v>
      </c>
      <c r="O43" s="202"/>
      <c r="P43" s="74"/>
      <c r="Q43" s="74"/>
      <c r="R43" s="202"/>
      <c r="S43" s="74"/>
      <c r="T43" s="74"/>
      <c r="U43" s="74"/>
      <c r="V43" s="74"/>
      <c r="W43" s="107"/>
      <c r="X43" s="74"/>
      <c r="Y43" s="74"/>
      <c r="Z43" s="201"/>
      <c r="AA43" s="74"/>
      <c r="AB43" s="74"/>
      <c r="AC43" s="201"/>
      <c r="AD43" s="74"/>
      <c r="AE43" s="74"/>
      <c r="AF43" s="74"/>
      <c r="AG43" s="74"/>
      <c r="AH43" s="115"/>
      <c r="AI43" s="74"/>
      <c r="AJ43" s="74"/>
      <c r="AK43" s="74"/>
      <c r="AL43" s="74"/>
      <c r="AM43" s="25"/>
      <c r="AN43" s="74"/>
      <c r="AO43" s="74"/>
      <c r="AP43" s="74"/>
      <c r="AQ43" s="74"/>
      <c r="AR43" s="74"/>
      <c r="AS43" s="25"/>
      <c r="AT43" s="29"/>
      <c r="AU43" s="74"/>
      <c r="AV43" s="74"/>
      <c r="AW43" s="74"/>
      <c r="AX43" s="74"/>
      <c r="AY43" s="74"/>
      <c r="AZ43" s="74"/>
      <c r="BA43" s="74"/>
      <c r="BB43" s="28"/>
      <c r="BC43" s="25"/>
      <c r="BD43" s="33"/>
      <c r="BE43" s="31"/>
      <c r="BF43" s="26"/>
      <c r="BG43" s="26"/>
      <c r="BH43" s="26"/>
      <c r="BI43" s="26"/>
      <c r="BJ43" s="31"/>
      <c r="BK43"/>
      <c r="BL43"/>
    </row>
    <row r="44" spans="1:64" ht="15" customHeight="1" x14ac:dyDescent="0.3">
      <c r="A44" s="172">
        <v>21000152</v>
      </c>
      <c r="B44" s="150" t="s">
        <v>176</v>
      </c>
      <c r="C44" s="107">
        <v>87.97</v>
      </c>
      <c r="D44" s="73"/>
      <c r="E44" s="74"/>
      <c r="F44" s="74"/>
      <c r="G44" s="74"/>
      <c r="H44" s="107"/>
      <c r="I44" s="73"/>
      <c r="J44" s="107"/>
      <c r="K44" s="107"/>
      <c r="L44" s="74"/>
      <c r="M44" s="107"/>
      <c r="N44" s="73"/>
      <c r="O44" s="74" t="s">
        <v>146</v>
      </c>
      <c r="P44" s="74" t="s">
        <v>146</v>
      </c>
      <c r="Q44" s="74" t="s">
        <v>147</v>
      </c>
      <c r="R44" s="74" t="s">
        <v>147</v>
      </c>
      <c r="S44" s="115">
        <v>0</v>
      </c>
      <c r="T44" s="74" t="s">
        <v>148</v>
      </c>
      <c r="U44" s="74" t="s">
        <v>153</v>
      </c>
      <c r="V44" s="74" t="s">
        <v>148</v>
      </c>
      <c r="W44" s="115">
        <v>0</v>
      </c>
      <c r="X44" s="74" t="s">
        <v>149</v>
      </c>
      <c r="Y44" s="74" t="s">
        <v>177</v>
      </c>
      <c r="Z44" s="74" t="s">
        <v>150</v>
      </c>
      <c r="AA44" s="74" t="s">
        <v>149</v>
      </c>
      <c r="AB44" s="115">
        <v>0</v>
      </c>
      <c r="AC44" s="74" t="s">
        <v>149</v>
      </c>
      <c r="AD44" s="74" t="s">
        <v>149</v>
      </c>
      <c r="AE44" s="74" t="s">
        <v>149</v>
      </c>
      <c r="AF44" s="74" t="s">
        <v>149</v>
      </c>
      <c r="AG44" s="74" t="s">
        <v>149</v>
      </c>
      <c r="AH44" s="74" t="s">
        <v>151</v>
      </c>
      <c r="AI44" s="74" t="s">
        <v>149</v>
      </c>
      <c r="AJ44" s="74" t="s">
        <v>149</v>
      </c>
      <c r="AK44" s="74" t="s">
        <v>149</v>
      </c>
      <c r="AL44" s="74" t="s">
        <v>149</v>
      </c>
      <c r="AM44" s="25" t="s">
        <v>149</v>
      </c>
      <c r="AN44" s="74" t="s">
        <v>149</v>
      </c>
      <c r="AO44" s="74" t="s">
        <v>149</v>
      </c>
      <c r="AP44" s="74" t="s">
        <v>149</v>
      </c>
      <c r="AQ44" s="74" t="s">
        <v>149</v>
      </c>
      <c r="AR44" s="74" t="s">
        <v>149</v>
      </c>
      <c r="AS44" s="25" t="s">
        <v>149</v>
      </c>
      <c r="AT44" s="25" t="s">
        <v>149</v>
      </c>
      <c r="AU44" s="74" t="s">
        <v>149</v>
      </c>
      <c r="AV44" s="74" t="s">
        <v>149</v>
      </c>
      <c r="AW44" s="74" t="s">
        <v>149</v>
      </c>
      <c r="AX44" s="74" t="s">
        <v>149</v>
      </c>
      <c r="AY44" s="74" t="s">
        <v>149</v>
      </c>
      <c r="AZ44" s="74"/>
      <c r="BA44" s="74"/>
      <c r="BB44" s="28"/>
      <c r="BC44" s="25"/>
      <c r="BD44" s="26"/>
      <c r="BE44" s="34">
        <v>0</v>
      </c>
      <c r="BF44" s="26"/>
      <c r="BG44" s="26"/>
      <c r="BH44" s="31"/>
      <c r="BI44" s="116"/>
      <c r="BJ44" s="74"/>
      <c r="BK44"/>
      <c r="BL44"/>
    </row>
    <row r="45" spans="1:64" ht="15" customHeight="1" x14ac:dyDescent="0.3">
      <c r="A45" s="172">
        <v>21000195</v>
      </c>
      <c r="B45" s="150" t="s">
        <v>184</v>
      </c>
      <c r="C45" s="107">
        <v>91.16</v>
      </c>
      <c r="D45" s="74"/>
      <c r="E45" s="74"/>
      <c r="F45" s="107"/>
      <c r="G45" s="74"/>
      <c r="H45" s="107"/>
      <c r="I45" s="74"/>
      <c r="J45" s="74"/>
      <c r="K45" s="206"/>
      <c r="L45" s="207"/>
      <c r="M45" s="74"/>
      <c r="N45" s="74"/>
      <c r="O45" s="74" t="s">
        <v>146</v>
      </c>
      <c r="P45" s="74" t="s">
        <v>146</v>
      </c>
      <c r="Q45" s="74" t="s">
        <v>147</v>
      </c>
      <c r="R45" s="74" t="s">
        <v>147</v>
      </c>
      <c r="S45" s="75"/>
      <c r="T45" s="74" t="s">
        <v>148</v>
      </c>
      <c r="U45" s="74" t="s">
        <v>153</v>
      </c>
      <c r="V45" s="74" t="s">
        <v>148</v>
      </c>
      <c r="W45" s="115">
        <v>0</v>
      </c>
      <c r="X45" s="107">
        <v>22.39</v>
      </c>
      <c r="Y45" s="74" t="s">
        <v>177</v>
      </c>
      <c r="Z45" s="74" t="s">
        <v>150</v>
      </c>
      <c r="AA45" s="74" t="s">
        <v>149</v>
      </c>
      <c r="AB45" s="115">
        <v>0</v>
      </c>
      <c r="AC45" s="74" t="s">
        <v>149</v>
      </c>
      <c r="AD45" s="74" t="s">
        <v>149</v>
      </c>
      <c r="AE45" s="74" t="s">
        <v>149</v>
      </c>
      <c r="AF45" s="74" t="s">
        <v>149</v>
      </c>
      <c r="AG45" s="74" t="s">
        <v>149</v>
      </c>
      <c r="AH45" s="74" t="s">
        <v>151</v>
      </c>
      <c r="AI45" s="107"/>
      <c r="AJ45" s="74"/>
      <c r="AK45" s="74"/>
      <c r="AL45" s="114"/>
      <c r="AM45" s="35"/>
      <c r="AN45" s="73"/>
      <c r="AO45" s="73"/>
      <c r="AP45" s="73"/>
      <c r="AQ45" s="73"/>
      <c r="AR45" s="73"/>
      <c r="AS45" s="25"/>
      <c r="AT45" s="29"/>
      <c r="AU45" s="73"/>
      <c r="AV45" s="73"/>
      <c r="AW45" s="73"/>
      <c r="AX45" s="73"/>
      <c r="AY45" s="73"/>
      <c r="AZ45" s="73"/>
      <c r="BA45" s="73"/>
      <c r="BB45" s="25"/>
      <c r="BC45" s="25"/>
      <c r="BD45" s="26"/>
      <c r="BE45" s="49"/>
      <c r="BF45" s="52"/>
      <c r="BG45" s="26"/>
      <c r="BH45" s="31"/>
      <c r="BI45" s="31"/>
      <c r="BJ45" s="26"/>
      <c r="BK45"/>
      <c r="BL45"/>
    </row>
    <row r="46" spans="1:64" ht="15" customHeight="1" x14ac:dyDescent="0.3">
      <c r="A46" s="172">
        <v>21000190</v>
      </c>
      <c r="B46" s="150" t="s">
        <v>182</v>
      </c>
      <c r="C46" s="107">
        <v>85.7</v>
      </c>
      <c r="D46" s="73"/>
      <c r="E46" s="74"/>
      <c r="F46" s="74"/>
      <c r="G46" s="74"/>
      <c r="H46" s="107"/>
      <c r="I46" s="73"/>
      <c r="J46" s="74" t="s">
        <v>152</v>
      </c>
      <c r="K46" s="206">
        <v>2.4729999999999999E-2</v>
      </c>
      <c r="L46" s="207">
        <v>2.6450000000000002E-3</v>
      </c>
      <c r="M46" s="74" t="s">
        <v>145</v>
      </c>
      <c r="N46" s="74" t="s">
        <v>159</v>
      </c>
      <c r="O46" s="202"/>
      <c r="P46" s="75"/>
      <c r="Q46" s="73"/>
      <c r="R46" s="202"/>
      <c r="S46" s="75"/>
      <c r="T46" s="73"/>
      <c r="U46" s="74"/>
      <c r="V46" s="75"/>
      <c r="W46" s="107"/>
      <c r="X46" s="73"/>
      <c r="Y46" s="73"/>
      <c r="Z46" s="201"/>
      <c r="AA46" s="75"/>
      <c r="AB46" s="73"/>
      <c r="AC46" s="201"/>
      <c r="AD46" s="73"/>
      <c r="AE46" s="73"/>
      <c r="AF46" s="73"/>
      <c r="AG46" s="73"/>
      <c r="AH46" s="115"/>
      <c r="AI46" s="107"/>
      <c r="AJ46" s="107"/>
      <c r="AK46" s="107"/>
      <c r="AL46" s="74"/>
      <c r="AM46" s="29"/>
      <c r="AN46" s="73"/>
      <c r="AO46" s="73"/>
      <c r="AP46" s="73"/>
      <c r="AQ46" s="73"/>
      <c r="AR46" s="73"/>
      <c r="AS46" s="25"/>
      <c r="AT46" s="29"/>
      <c r="AU46" s="73"/>
      <c r="AV46" s="73"/>
      <c r="AW46" s="73"/>
      <c r="AX46" s="73"/>
      <c r="AY46" s="73"/>
      <c r="AZ46" s="73"/>
      <c r="BA46" s="73"/>
      <c r="BB46" s="28"/>
      <c r="BC46" s="28"/>
      <c r="BD46" s="31"/>
      <c r="BE46" s="26"/>
      <c r="BF46" s="26"/>
      <c r="BG46" s="26"/>
      <c r="BH46" s="31"/>
      <c r="BI46" s="116"/>
      <c r="BJ46" s="74"/>
      <c r="BK46"/>
      <c r="BL46"/>
    </row>
    <row r="47" spans="1:64" ht="15" customHeight="1" x14ac:dyDescent="0.3">
      <c r="A47" s="172">
        <v>21000190</v>
      </c>
      <c r="B47" s="171" t="s">
        <v>182</v>
      </c>
      <c r="C47" s="208">
        <v>84.77</v>
      </c>
      <c r="D47" s="73"/>
      <c r="E47" s="74"/>
      <c r="F47" s="74"/>
      <c r="G47" s="74"/>
      <c r="H47" s="107"/>
      <c r="I47" s="73"/>
      <c r="J47" s="107"/>
      <c r="K47" s="107"/>
      <c r="L47" s="74"/>
      <c r="M47" s="107"/>
      <c r="N47" s="73"/>
      <c r="O47" s="74" t="s">
        <v>146</v>
      </c>
      <c r="P47" s="74" t="s">
        <v>146</v>
      </c>
      <c r="Q47" s="74" t="s">
        <v>147</v>
      </c>
      <c r="R47" s="74" t="s">
        <v>147</v>
      </c>
      <c r="S47" s="75"/>
      <c r="T47" s="74" t="s">
        <v>148</v>
      </c>
      <c r="U47" s="107">
        <v>38.93</v>
      </c>
      <c r="V47" s="74" t="s">
        <v>148</v>
      </c>
      <c r="W47" s="107">
        <v>38.93</v>
      </c>
      <c r="X47" s="74" t="s">
        <v>149</v>
      </c>
      <c r="Y47" s="75">
        <v>249.6</v>
      </c>
      <c r="Z47" s="107">
        <v>8</v>
      </c>
      <c r="AA47" s="108">
        <v>7.625</v>
      </c>
      <c r="AB47" s="107">
        <v>15.6</v>
      </c>
      <c r="AC47" s="107">
        <v>39.69</v>
      </c>
      <c r="AD47" s="107">
        <v>40.17</v>
      </c>
      <c r="AE47" s="107">
        <v>159.19999999999999</v>
      </c>
      <c r="AF47" s="75">
        <v>4024</v>
      </c>
      <c r="AG47" s="107">
        <v>1280</v>
      </c>
      <c r="AH47" s="74" t="s">
        <v>151</v>
      </c>
      <c r="AI47" s="107">
        <v>164.4</v>
      </c>
      <c r="AJ47" s="107">
        <v>34.74</v>
      </c>
      <c r="AK47" s="107">
        <v>28.98</v>
      </c>
      <c r="AL47" s="108">
        <v>5.67</v>
      </c>
      <c r="AM47" s="28">
        <v>576.6</v>
      </c>
      <c r="AN47" s="107">
        <v>179.3</v>
      </c>
      <c r="AO47" s="107">
        <v>34.89</v>
      </c>
      <c r="AP47" s="74" t="s">
        <v>149</v>
      </c>
      <c r="AQ47" s="107">
        <v>306.5</v>
      </c>
      <c r="AR47" s="107">
        <v>78.239999999999995</v>
      </c>
      <c r="AS47" s="28">
        <v>498.4</v>
      </c>
      <c r="AT47" s="29">
        <v>156.5</v>
      </c>
      <c r="AU47" s="74" t="s">
        <v>149</v>
      </c>
      <c r="AV47" s="74" t="s">
        <v>149</v>
      </c>
      <c r="AW47" s="74" t="s">
        <v>149</v>
      </c>
      <c r="AX47" s="74" t="s">
        <v>149</v>
      </c>
      <c r="AY47" s="74" t="s">
        <v>149</v>
      </c>
      <c r="AZ47" s="74"/>
      <c r="BA47" s="74"/>
      <c r="BB47" s="25" t="s">
        <v>181</v>
      </c>
      <c r="BC47" s="28">
        <v>98.81</v>
      </c>
      <c r="BD47" s="31">
        <v>1.19</v>
      </c>
      <c r="BE47" s="30">
        <v>571.70000000000005</v>
      </c>
      <c r="BF47" s="26"/>
      <c r="BG47" s="26"/>
      <c r="BH47" s="31"/>
      <c r="BI47" s="116"/>
      <c r="BJ47" s="74"/>
      <c r="BK47"/>
      <c r="BL47"/>
    </row>
    <row r="48" spans="1:64" x14ac:dyDescent="0.3">
      <c r="A48" s="160" t="s">
        <v>0</v>
      </c>
      <c r="B48" s="50"/>
      <c r="C48" s="59">
        <f>MIN(C31:C47)</f>
        <v>84.69</v>
      </c>
      <c r="D48" s="59">
        <f>MIN(D31:D47)</f>
        <v>12.92</v>
      </c>
      <c r="E48" s="59"/>
      <c r="F48" s="199"/>
      <c r="G48" s="59"/>
      <c r="H48" s="59"/>
      <c r="I48" s="59"/>
      <c r="J48" s="59"/>
      <c r="K48" s="139">
        <f>MIN(K31:K47)</f>
        <v>2.4729999999999999E-2</v>
      </c>
      <c r="L48" s="174">
        <f>MIN(L31:L47)</f>
        <v>2.6450000000000002E-3</v>
      </c>
      <c r="M48" s="109">
        <f>MIN(M31:M47)</f>
        <v>4.9630000000000001</v>
      </c>
      <c r="N48" s="59"/>
      <c r="O48" s="59"/>
      <c r="P48" s="59"/>
      <c r="Q48" s="59"/>
      <c r="R48" s="59"/>
      <c r="S48" s="59"/>
      <c r="T48" s="59"/>
      <c r="U48" s="59"/>
      <c r="V48" s="59"/>
      <c r="W48" s="58">
        <f>MIN(W31:W47)</f>
        <v>0</v>
      </c>
      <c r="X48" s="58"/>
      <c r="Y48" s="167">
        <f>MIN(Y31:Y47)</f>
        <v>249.6</v>
      </c>
      <c r="Z48" s="167"/>
      <c r="AA48" s="69">
        <f>MIN(AA31:AA47)</f>
        <v>7.55</v>
      </c>
      <c r="AB48" s="58">
        <f>MIN(AB31:AB47)</f>
        <v>0</v>
      </c>
      <c r="AC48" s="58"/>
      <c r="AD48" s="58"/>
      <c r="AE48" s="60">
        <f>MIN(AE31:AE47)</f>
        <v>8.86</v>
      </c>
      <c r="AF48" s="167">
        <f>MIN(AF31:AF47)</f>
        <v>213.6</v>
      </c>
      <c r="AG48" s="60">
        <f>MIN(AG31:AG47)</f>
        <v>75.41</v>
      </c>
      <c r="AH48" s="58"/>
      <c r="AI48" s="60">
        <f>MIN(AI31:AI47)</f>
        <v>52.43</v>
      </c>
      <c r="AJ48" s="60">
        <f>MIN(AJ31:AJ47)</f>
        <v>14.73</v>
      </c>
      <c r="AK48" s="60">
        <f>MIN(AK31:AK47)</f>
        <v>11.78</v>
      </c>
      <c r="AL48" s="58"/>
      <c r="AM48" s="60">
        <f>MIN(AM31:AM47)</f>
        <v>25.05</v>
      </c>
      <c r="AN48" s="60">
        <f>MIN(AN31:AN47)</f>
        <v>7.41</v>
      </c>
      <c r="AO48" s="59"/>
      <c r="AP48" s="199"/>
      <c r="AQ48" s="59">
        <f>MIN(AQ31:AQ47)</f>
        <v>37.130000000000003</v>
      </c>
      <c r="AR48" s="59">
        <f>MIN(AR31:AR47)</f>
        <v>11.27</v>
      </c>
      <c r="AS48" s="59">
        <f>MIN(AS31:AS47)</f>
        <v>26.13</v>
      </c>
      <c r="AT48" s="69">
        <f>MIN(AT31:AT47)</f>
        <v>8.6750000000000007</v>
      </c>
      <c r="AU48" s="59"/>
      <c r="AV48" s="59"/>
      <c r="AW48" s="59"/>
      <c r="AX48" s="59"/>
      <c r="AY48" s="59"/>
      <c r="AZ48" s="109">
        <f>MIN(AZ31:AZ47)</f>
        <v>2.7349999999999999</v>
      </c>
      <c r="BA48" s="59"/>
      <c r="BB48" s="59"/>
      <c r="BC48" s="59">
        <f>MIN(BC31:BC47)</f>
        <v>98.02</v>
      </c>
      <c r="BD48" s="59">
        <f>MIN(BD31:BD47)</f>
        <v>1.19</v>
      </c>
      <c r="BE48" s="173">
        <f>MIN(BE31:BE47)</f>
        <v>0</v>
      </c>
      <c r="BF48" s="174"/>
      <c r="BG48" s="59"/>
      <c r="BH48" s="59"/>
      <c r="BI48" s="59"/>
      <c r="BJ48" s="59"/>
      <c r="BK48"/>
      <c r="BL48"/>
    </row>
    <row r="49" spans="1:64" x14ac:dyDescent="0.3">
      <c r="A49" s="161" t="s">
        <v>1</v>
      </c>
      <c r="B49" s="181"/>
      <c r="C49" s="62">
        <f>MAX(C31:C47)</f>
        <v>99.94</v>
      </c>
      <c r="D49" s="62">
        <f>MAX(D31:D47)</f>
        <v>12.92</v>
      </c>
      <c r="E49" s="62"/>
      <c r="F49" s="76"/>
      <c r="G49" s="62"/>
      <c r="H49" s="62"/>
      <c r="I49" s="62"/>
      <c r="J49" s="62"/>
      <c r="K49" s="140">
        <f>MAX(K31:K47)</f>
        <v>0.66779999999999995</v>
      </c>
      <c r="L49" s="175">
        <f>MAX(L31:L47)</f>
        <v>9.9409999999999998E-2</v>
      </c>
      <c r="M49" s="111">
        <f>MAX(M31:M47)</f>
        <v>5.0090000000000003</v>
      </c>
      <c r="N49" s="62"/>
      <c r="O49" s="62"/>
      <c r="P49" s="62"/>
      <c r="Q49" s="62"/>
      <c r="R49" s="62"/>
      <c r="S49" s="62"/>
      <c r="T49" s="62"/>
      <c r="U49" s="62"/>
      <c r="V49" s="62"/>
      <c r="W49" s="65">
        <f>MAX(W31:W47)</f>
        <v>38.93</v>
      </c>
      <c r="X49" s="65"/>
      <c r="Y49" s="66">
        <f>MAX(Y31:Y47)</f>
        <v>1270</v>
      </c>
      <c r="Z49" s="66"/>
      <c r="AA49" s="71">
        <f>MAX(AA31:AA47)</f>
        <v>7.625</v>
      </c>
      <c r="AB49" s="65">
        <f>MAX(AB31:AB47)</f>
        <v>15.6</v>
      </c>
      <c r="AC49" s="65"/>
      <c r="AD49" s="65"/>
      <c r="AE49" s="65">
        <f>MAX(AE31:AE47)</f>
        <v>159.19999999999999</v>
      </c>
      <c r="AF49" s="66">
        <f>MAX(AF31:AF47)</f>
        <v>4024</v>
      </c>
      <c r="AG49" s="65">
        <f>MAX(AG31:AG47)</f>
        <v>1280</v>
      </c>
      <c r="AH49" s="61"/>
      <c r="AI49" s="65">
        <f>MAX(AI31:AI47)</f>
        <v>164.4</v>
      </c>
      <c r="AJ49" s="65">
        <f>MAX(AJ31:AJ47)</f>
        <v>34.74</v>
      </c>
      <c r="AK49" s="65">
        <f>MAX(AK31:AK47)</f>
        <v>28.98</v>
      </c>
      <c r="AL49" s="61"/>
      <c r="AM49" s="65">
        <f>MAX(AM31:AM47)</f>
        <v>576.6</v>
      </c>
      <c r="AN49" s="65">
        <f>MAX(AN31:AN47)</f>
        <v>179.3</v>
      </c>
      <c r="AO49" s="62"/>
      <c r="AP49" s="76"/>
      <c r="AQ49" s="62">
        <f>MAX(AQ31:AQ47)</f>
        <v>306.5</v>
      </c>
      <c r="AR49" s="62">
        <f>MAX(AR31:AR47)</f>
        <v>78.239999999999995</v>
      </c>
      <c r="AS49" s="62">
        <f>MAX(AS31:AS47)</f>
        <v>498.4</v>
      </c>
      <c r="AT49" s="71">
        <f>MAX(AT31:AT47)</f>
        <v>156.5</v>
      </c>
      <c r="AU49" s="62"/>
      <c r="AV49" s="62"/>
      <c r="AW49" s="62"/>
      <c r="AX49" s="62"/>
      <c r="AY49" s="62"/>
      <c r="AZ49" s="111">
        <f>MAX(AZ31:AZ47)</f>
        <v>3.4609999999999999</v>
      </c>
      <c r="BA49" s="62"/>
      <c r="BB49" s="62"/>
      <c r="BC49" s="62">
        <f>MAX(BC31:BC47)</f>
        <v>98.81</v>
      </c>
      <c r="BD49" s="62">
        <f>MAX(BD31:BD47)</f>
        <v>1.98</v>
      </c>
      <c r="BE49" s="63">
        <f>MAX(BE31:BE47)</f>
        <v>571.70000000000005</v>
      </c>
      <c r="BF49" s="175"/>
      <c r="BG49" s="62"/>
      <c r="BH49" s="62"/>
      <c r="BI49" s="62"/>
      <c r="BJ49" s="62"/>
      <c r="BK49"/>
      <c r="BL49"/>
    </row>
    <row r="50" spans="1:64" ht="15" thickBot="1" x14ac:dyDescent="0.35">
      <c r="A50" s="162" t="s">
        <v>2</v>
      </c>
      <c r="B50" s="51"/>
      <c r="C50" s="55">
        <f>MEDIAN(C31:C47)</f>
        <v>91.444999999999993</v>
      </c>
      <c r="D50" s="55">
        <f>MEDIAN(D31:D47)</f>
        <v>12.92</v>
      </c>
      <c r="E50" s="55"/>
      <c r="F50" s="56"/>
      <c r="G50" s="55"/>
      <c r="H50" s="55"/>
      <c r="I50" s="55"/>
      <c r="J50" s="55"/>
      <c r="K50" s="141">
        <f>MEDIAN(K31:K47)</f>
        <v>0.1293</v>
      </c>
      <c r="L50" s="176">
        <f>MEDIAN(L31:L47)</f>
        <v>9.4329999999999997E-2</v>
      </c>
      <c r="M50" s="112">
        <f>MEDIAN(M31:M47)</f>
        <v>4.9860000000000007</v>
      </c>
      <c r="N50" s="55"/>
      <c r="O50" s="55"/>
      <c r="P50" s="55"/>
      <c r="Q50" s="55"/>
      <c r="R50" s="55"/>
      <c r="S50" s="55"/>
      <c r="T50" s="55"/>
      <c r="U50" s="55"/>
      <c r="V50" s="55"/>
      <c r="W50" s="200">
        <f>MEDIAN(W31:W47)</f>
        <v>0</v>
      </c>
      <c r="X50" s="200"/>
      <c r="Y50" s="113">
        <f>MEDIAN(Y31:Y47)</f>
        <v>759.8</v>
      </c>
      <c r="Z50" s="113"/>
      <c r="AA50" s="72">
        <f>MEDIAN(AA31:AA47)</f>
        <v>7.5875000000000004</v>
      </c>
      <c r="AB50" s="68">
        <f>MEDIAN(AB31:AB47)</f>
        <v>3.7749999999999999</v>
      </c>
      <c r="AC50" s="68"/>
      <c r="AD50" s="68"/>
      <c r="AE50" s="68">
        <f>MEDIAN(AE31:AE47)</f>
        <v>84.029999999999987</v>
      </c>
      <c r="AF50" s="113">
        <f>MEDIAN(AF31:AF47)</f>
        <v>2118.8000000000002</v>
      </c>
      <c r="AG50" s="68">
        <f>MEDIAN(AG31:AG47)</f>
        <v>677.70499999999993</v>
      </c>
      <c r="AH50" s="200"/>
      <c r="AI50" s="68">
        <f>MEDIAN(AI31:AI47)</f>
        <v>108.41499999999999</v>
      </c>
      <c r="AJ50" s="68">
        <f>MEDIAN(AJ31:AJ47)</f>
        <v>24.734999999999999</v>
      </c>
      <c r="AK50" s="68">
        <f>MEDIAN(AK31:AK47)</f>
        <v>20.380000000000003</v>
      </c>
      <c r="AL50" s="200"/>
      <c r="AM50" s="68">
        <f>MEDIAN(AM31:AM47)</f>
        <v>300.82500000000005</v>
      </c>
      <c r="AN50" s="68">
        <f>MEDIAN(AN31:AN47)</f>
        <v>93.355000000000004</v>
      </c>
      <c r="AO50" s="55"/>
      <c r="AP50" s="56"/>
      <c r="AQ50" s="55">
        <f>MEDIAN(AQ31:AQ47)</f>
        <v>171.815</v>
      </c>
      <c r="AR50" s="55">
        <f>MEDIAN(AR31:AR47)</f>
        <v>44.754999999999995</v>
      </c>
      <c r="AS50" s="55">
        <f>MEDIAN(AS31:AS47)</f>
        <v>262.26499999999999</v>
      </c>
      <c r="AT50" s="72">
        <f>MEDIAN(AT31:AT47)</f>
        <v>82.587499999999991</v>
      </c>
      <c r="AU50" s="55"/>
      <c r="AV50" s="55"/>
      <c r="AW50" s="55"/>
      <c r="AX50" s="55"/>
      <c r="AY50" s="55"/>
      <c r="AZ50" s="112">
        <f>MEDIAN(AZ31:AZ47)</f>
        <v>3.0979999999999999</v>
      </c>
      <c r="BA50" s="55"/>
      <c r="BB50" s="55"/>
      <c r="BC50" s="55">
        <f>MEDIAN(BC31:BC47)</f>
        <v>98.414999999999992</v>
      </c>
      <c r="BD50" s="55">
        <f>MEDIAN(BD31:BD47)</f>
        <v>1.585</v>
      </c>
      <c r="BE50" s="57">
        <f>MEDIAN(BE31:BE47)</f>
        <v>0</v>
      </c>
      <c r="BF50" s="176"/>
      <c r="BG50" s="55"/>
      <c r="BH50" s="55"/>
      <c r="BI50" s="55"/>
      <c r="BJ50" s="55"/>
      <c r="BK50"/>
      <c r="BL50"/>
    </row>
    <row r="51" spans="1:64" x14ac:dyDescent="0.3">
      <c r="F51" s="110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</row>
    <row r="52" spans="1:64" x14ac:dyDescent="0.3">
      <c r="A52" s="164" t="s">
        <v>30</v>
      </c>
    </row>
    <row r="53" spans="1:64" x14ac:dyDescent="0.3">
      <c r="A53" s="158" t="s">
        <v>31</v>
      </c>
    </row>
    <row r="57" spans="1:64" x14ac:dyDescent="0.3">
      <c r="A57" s="164"/>
    </row>
    <row r="65" spans="1:1" x14ac:dyDescent="0.3">
      <c r="A65" s="164"/>
    </row>
  </sheetData>
  <sheetProtection algorithmName="SHA-512" hashValue="chA7wVqwaDvfxCctudSlQmILPtmELLzH+OLGBkpSuTpdmatKFE6zRfHAb3GYpw+lZCoTvTiqx8+kHLLUGGDc5w==" saltValue="0C6FXrSlimqVHK1pv80FVA==" spinCount="100000" sheet="1" objects="1" scenarios="1"/>
  <sortState ref="A31:BL47">
    <sortCondition ref="B31:B4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showGridLines="0" zoomScale="80" zoomScaleNormal="80" workbookViewId="0">
      <selection activeCell="B1" sqref="B1"/>
    </sheetView>
  </sheetViews>
  <sheetFormatPr defaultRowHeight="14.4" x14ac:dyDescent="0.3"/>
  <cols>
    <col min="1" max="1" width="4.44140625" customWidth="1"/>
    <col min="2" max="2" width="4" customWidth="1"/>
    <col min="3" max="3" width="58.6640625" customWidth="1"/>
    <col min="4" max="6" width="30.6640625" customWidth="1"/>
  </cols>
  <sheetData>
    <row r="1" spans="2:6" ht="120" customHeight="1" x14ac:dyDescent="0.3">
      <c r="D1" s="149" t="s">
        <v>162</v>
      </c>
    </row>
    <row r="2" spans="2:6" ht="15.6" x14ac:dyDescent="0.35">
      <c r="B2" s="8" t="s">
        <v>29</v>
      </c>
    </row>
    <row r="3" spans="2:6" ht="15" thickBot="1" x14ac:dyDescent="0.35"/>
    <row r="4" spans="2:6" ht="45" customHeight="1" thickBot="1" x14ac:dyDescent="0.35">
      <c r="B4" s="77"/>
      <c r="C4" s="78" t="s">
        <v>7</v>
      </c>
      <c r="D4" s="79" t="s">
        <v>8</v>
      </c>
      <c r="E4" s="79" t="s">
        <v>9</v>
      </c>
      <c r="F4" s="80" t="s">
        <v>10</v>
      </c>
    </row>
    <row r="5" spans="2:6" ht="24.9" customHeight="1" thickTop="1" x14ac:dyDescent="0.3">
      <c r="B5" s="81"/>
      <c r="C5" s="82" t="s">
        <v>11</v>
      </c>
      <c r="D5" s="83">
        <v>3</v>
      </c>
      <c r="E5" s="83">
        <v>2</v>
      </c>
      <c r="F5" s="144">
        <v>0.66700000000000004</v>
      </c>
    </row>
    <row r="6" spans="2:6" ht="24.9" customHeight="1" x14ac:dyDescent="0.3">
      <c r="B6" s="84"/>
      <c r="C6" s="85" t="s">
        <v>12</v>
      </c>
      <c r="D6" s="86">
        <v>2</v>
      </c>
      <c r="E6" s="86">
        <v>0</v>
      </c>
      <c r="F6" s="91"/>
    </row>
    <row r="7" spans="2:6" ht="24.9" customHeight="1" x14ac:dyDescent="0.3">
      <c r="B7" s="84"/>
      <c r="C7" s="85" t="s">
        <v>13</v>
      </c>
      <c r="D7" s="86">
        <v>0</v>
      </c>
      <c r="E7" s="86"/>
      <c r="F7" s="91"/>
    </row>
    <row r="8" spans="2:6" ht="24.9" customHeight="1" x14ac:dyDescent="0.3">
      <c r="B8" s="84"/>
      <c r="C8" s="87" t="s">
        <v>14</v>
      </c>
      <c r="D8" s="88">
        <v>0</v>
      </c>
      <c r="E8" s="88"/>
      <c r="F8" s="145"/>
    </row>
    <row r="9" spans="2:6" ht="24.9" customHeight="1" x14ac:dyDescent="0.3">
      <c r="B9" s="84"/>
      <c r="C9" s="85" t="s">
        <v>15</v>
      </c>
      <c r="D9" s="86">
        <v>0</v>
      </c>
      <c r="E9" s="86"/>
      <c r="F9" s="91"/>
    </row>
    <row r="10" spans="2:6" ht="24.9" customHeight="1" x14ac:dyDescent="0.3">
      <c r="B10" s="84"/>
      <c r="C10" s="89" t="s">
        <v>16</v>
      </c>
      <c r="D10" s="90">
        <v>0</v>
      </c>
      <c r="E10" s="90"/>
      <c r="F10" s="146"/>
    </row>
    <row r="11" spans="2:6" ht="24.9" customHeight="1" x14ac:dyDescent="0.3">
      <c r="B11" s="84"/>
      <c r="C11" s="85" t="s">
        <v>17</v>
      </c>
      <c r="D11" s="86">
        <v>0</v>
      </c>
      <c r="E11" s="86"/>
      <c r="F11" s="91"/>
    </row>
    <row r="12" spans="2:6" ht="24.9" customHeight="1" x14ac:dyDescent="0.3">
      <c r="B12" s="84"/>
      <c r="C12" s="89" t="s">
        <v>18</v>
      </c>
      <c r="D12" s="90">
        <v>0</v>
      </c>
      <c r="E12" s="90"/>
      <c r="F12" s="146"/>
    </row>
    <row r="13" spans="2:6" ht="24.9" customHeight="1" x14ac:dyDescent="0.3">
      <c r="B13" s="84"/>
      <c r="C13" s="85" t="s">
        <v>19</v>
      </c>
      <c r="D13" s="86">
        <v>0</v>
      </c>
      <c r="E13" s="86"/>
      <c r="F13" s="91"/>
    </row>
    <row r="14" spans="2:6" ht="24.9" customHeight="1" x14ac:dyDescent="0.3">
      <c r="B14" s="84"/>
      <c r="C14" s="89" t="s">
        <v>20</v>
      </c>
      <c r="D14" s="90">
        <v>9</v>
      </c>
      <c r="E14" s="90">
        <v>0</v>
      </c>
      <c r="F14" s="146"/>
    </row>
    <row r="15" spans="2:6" ht="24.9" customHeight="1" x14ac:dyDescent="0.3">
      <c r="B15" s="84"/>
      <c r="C15" s="85" t="s">
        <v>21</v>
      </c>
      <c r="D15" s="86">
        <v>1</v>
      </c>
      <c r="E15" s="86">
        <v>0</v>
      </c>
      <c r="F15" s="91"/>
    </row>
    <row r="16" spans="2:6" ht="24.9" customHeight="1" x14ac:dyDescent="0.3">
      <c r="B16" s="84"/>
      <c r="C16" s="92" t="s">
        <v>22</v>
      </c>
      <c r="D16" s="93">
        <v>0</v>
      </c>
      <c r="E16" s="93"/>
      <c r="F16" s="147"/>
    </row>
    <row r="17" spans="2:6" ht="24.9" customHeight="1" thickBot="1" x14ac:dyDescent="0.35">
      <c r="B17" s="94"/>
      <c r="C17" s="95" t="s">
        <v>23</v>
      </c>
      <c r="D17" s="96">
        <v>2</v>
      </c>
      <c r="E17" s="96">
        <v>0</v>
      </c>
      <c r="F17" s="148"/>
    </row>
  </sheetData>
  <sheetProtection algorithmName="SHA-512" hashValue="iBGtYR8DAA+8IOg33UM7umXjEfMJUJJcqVWgvXoBT3cknYjqmr2Y8BnytolyH/e0h5VCr2PwDyLIxWsstS8xCQ==" saltValue="UNogq43nvNjvC0UP9uRsO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zoomScale="80" zoomScaleNormal="80" workbookViewId="0">
      <selection activeCell="B1" sqref="B1"/>
    </sheetView>
  </sheetViews>
  <sheetFormatPr defaultRowHeight="14.4" x14ac:dyDescent="0.3"/>
  <cols>
    <col min="1" max="1" width="4.109375" customWidth="1"/>
    <col min="2" max="2" width="3.88671875" customWidth="1"/>
    <col min="3" max="3" width="34.88671875" customWidth="1"/>
    <col min="4" max="9" width="15.6640625" customWidth="1"/>
  </cols>
  <sheetData>
    <row r="1" spans="2:9" ht="120" customHeight="1" x14ac:dyDescent="0.3">
      <c r="E1" s="149" t="s">
        <v>162</v>
      </c>
    </row>
    <row r="2" spans="2:9" ht="15.6" x14ac:dyDescent="0.35">
      <c r="B2" s="229" t="s">
        <v>32</v>
      </c>
      <c r="C2" s="229"/>
      <c r="D2" s="229"/>
      <c r="E2" s="229"/>
      <c r="F2" s="229"/>
      <c r="G2" s="229"/>
      <c r="H2" s="229"/>
      <c r="I2" s="229"/>
    </row>
    <row r="3" spans="2:9" ht="15" thickBot="1" x14ac:dyDescent="0.35">
      <c r="B3" s="5"/>
      <c r="C3" s="5"/>
      <c r="D3" s="6"/>
      <c r="E3" s="6"/>
      <c r="F3" s="6"/>
    </row>
    <row r="4" spans="2:9" ht="45" customHeight="1" thickBot="1" x14ac:dyDescent="0.35">
      <c r="B4" s="99"/>
      <c r="C4" s="78" t="s">
        <v>24</v>
      </c>
      <c r="D4" s="220" t="s">
        <v>8</v>
      </c>
      <c r="E4" s="220"/>
      <c r="F4" s="220" t="s">
        <v>9</v>
      </c>
      <c r="G4" s="220"/>
      <c r="H4" s="220" t="s">
        <v>10</v>
      </c>
      <c r="I4" s="221"/>
    </row>
    <row r="5" spans="2:9" ht="24.9" customHeight="1" thickTop="1" x14ac:dyDescent="0.3">
      <c r="B5" s="97"/>
      <c r="C5" s="209" t="s">
        <v>197</v>
      </c>
      <c r="D5" s="230">
        <v>0</v>
      </c>
      <c r="E5" s="230"/>
      <c r="F5" s="230"/>
      <c r="G5" s="230"/>
      <c r="H5" s="222"/>
      <c r="I5" s="223"/>
    </row>
    <row r="6" spans="2:9" ht="24.9" customHeight="1" x14ac:dyDescent="0.3">
      <c r="B6" s="97"/>
      <c r="C6" s="209" t="s">
        <v>25</v>
      </c>
      <c r="D6" s="230">
        <v>3</v>
      </c>
      <c r="E6" s="230"/>
      <c r="F6" s="230">
        <v>0</v>
      </c>
      <c r="G6" s="230"/>
      <c r="H6" s="224"/>
      <c r="I6" s="225"/>
    </row>
    <row r="7" spans="2:9" ht="24.9" customHeight="1" thickBot="1" x14ac:dyDescent="0.35">
      <c r="B7" s="98"/>
      <c r="C7" s="210" t="s">
        <v>26</v>
      </c>
      <c r="D7" s="228">
        <v>2</v>
      </c>
      <c r="E7" s="228"/>
      <c r="F7" s="228">
        <v>0</v>
      </c>
      <c r="G7" s="228"/>
      <c r="H7" s="226"/>
      <c r="I7" s="227"/>
    </row>
    <row r="10" spans="2:9" ht="15.6" x14ac:dyDescent="0.35">
      <c r="B10" s="229" t="s">
        <v>33</v>
      </c>
      <c r="C10" s="229"/>
      <c r="D10" s="229"/>
      <c r="E10" s="229"/>
      <c r="F10" s="229"/>
      <c r="G10" s="229"/>
      <c r="H10" s="229"/>
      <c r="I10" s="229"/>
    </row>
    <row r="11" spans="2:9" ht="15" thickBot="1" x14ac:dyDescent="0.35">
      <c r="B11" s="5"/>
      <c r="C11" s="5"/>
      <c r="D11" s="6"/>
      <c r="E11" s="6"/>
      <c r="F11" s="6"/>
    </row>
    <row r="12" spans="2:9" ht="45" customHeight="1" thickBot="1" x14ac:dyDescent="0.35">
      <c r="B12" s="106"/>
      <c r="C12" s="78" t="s">
        <v>24</v>
      </c>
      <c r="D12" s="220" t="s">
        <v>8</v>
      </c>
      <c r="E12" s="220"/>
      <c r="F12" s="220" t="s">
        <v>9</v>
      </c>
      <c r="G12" s="220"/>
      <c r="H12" s="220" t="s">
        <v>10</v>
      </c>
      <c r="I12" s="221"/>
    </row>
    <row r="13" spans="2:9" ht="24.9" customHeight="1" thickTop="1" x14ac:dyDescent="0.3">
      <c r="B13" s="97"/>
      <c r="C13" s="209" t="s">
        <v>198</v>
      </c>
      <c r="D13" s="230">
        <v>0</v>
      </c>
      <c r="E13" s="230"/>
      <c r="F13" s="230"/>
      <c r="G13" s="230"/>
      <c r="H13" s="216"/>
      <c r="I13" s="217"/>
    </row>
    <row r="14" spans="2:9" ht="24.9" customHeight="1" thickBot="1" x14ac:dyDescent="0.35">
      <c r="B14" s="98"/>
      <c r="C14" s="210" t="s">
        <v>26</v>
      </c>
      <c r="D14" s="228">
        <v>0</v>
      </c>
      <c r="E14" s="228"/>
      <c r="F14" s="228"/>
      <c r="G14" s="228"/>
      <c r="H14" s="218"/>
      <c r="I14" s="219"/>
    </row>
  </sheetData>
  <sheetProtection algorithmName="SHA-512" hashValue="K7D8b9zgGxRt3Q2Q7ljcSJ49kQq1I8dANPzkFoZsoYNBVQcoM0ycU42+Oe7nI/PWyXDFcr8UanQGg1/dY2EGSg==" saltValue="3yD10pO+lQBb+TfD+PrY8A==" spinCount="100000" sheet="1" objects="1" scenarios="1"/>
  <mergeCells count="23">
    <mergeCell ref="D12:E12"/>
    <mergeCell ref="F12:G12"/>
    <mergeCell ref="H12:I12"/>
    <mergeCell ref="F14:G14"/>
    <mergeCell ref="B2:I2"/>
    <mergeCell ref="B10:I10"/>
    <mergeCell ref="D13:E13"/>
    <mergeCell ref="F13:G13"/>
    <mergeCell ref="D14:E14"/>
    <mergeCell ref="D5:E5"/>
    <mergeCell ref="D6:E6"/>
    <mergeCell ref="D7:E7"/>
    <mergeCell ref="F5:G5"/>
    <mergeCell ref="F6:G6"/>
    <mergeCell ref="F7:G7"/>
    <mergeCell ref="D4:E4"/>
    <mergeCell ref="H13:I13"/>
    <mergeCell ref="H14:I14"/>
    <mergeCell ref="F4:G4"/>
    <mergeCell ref="H4:I4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showGridLines="0" zoomScale="80" zoomScaleNormal="80" workbookViewId="0">
      <selection activeCell="B1" sqref="B1"/>
    </sheetView>
  </sheetViews>
  <sheetFormatPr defaultRowHeight="14.4" x14ac:dyDescent="0.3"/>
  <cols>
    <col min="1" max="2" width="3" customWidth="1"/>
    <col min="3" max="3" width="25" customWidth="1"/>
    <col min="4" max="4" width="46.44140625" customWidth="1"/>
    <col min="5" max="42" width="15.6640625" customWidth="1"/>
  </cols>
  <sheetData>
    <row r="1" spans="1:43" ht="120.75" customHeight="1" x14ac:dyDescent="0.3">
      <c r="D1" s="2"/>
      <c r="E1" s="149" t="s">
        <v>162</v>
      </c>
      <c r="F1" s="14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3" ht="15.6" x14ac:dyDescent="0.35">
      <c r="B2" s="18" t="s">
        <v>52</v>
      </c>
      <c r="C2" s="5"/>
      <c r="D2" s="6"/>
      <c r="E2" s="6"/>
      <c r="F2" s="6"/>
      <c r="G2" s="20"/>
      <c r="H2" s="1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3" ht="15" thickBot="1" x14ac:dyDescent="0.35">
      <c r="B3" s="5"/>
      <c r="C3" s="5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43" ht="45" customHeight="1" thickBot="1" x14ac:dyDescent="0.35">
      <c r="B4" s="99"/>
      <c r="C4" s="78" t="s">
        <v>24</v>
      </c>
      <c r="D4" s="220" t="s">
        <v>8</v>
      </c>
      <c r="E4" s="220"/>
      <c r="F4" s="220" t="s">
        <v>9</v>
      </c>
      <c r="G4" s="220"/>
      <c r="H4" s="220" t="s">
        <v>10</v>
      </c>
      <c r="I4" s="22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43" ht="24.9" customHeight="1" thickTop="1" x14ac:dyDescent="0.3">
      <c r="B5" s="97"/>
      <c r="C5" s="89" t="s">
        <v>53</v>
      </c>
      <c r="D5" s="230">
        <v>2</v>
      </c>
      <c r="E5" s="230"/>
      <c r="F5" s="230">
        <v>0</v>
      </c>
      <c r="G5" s="230"/>
      <c r="H5" s="222"/>
      <c r="I5" s="22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43" ht="24.9" customHeight="1" x14ac:dyDescent="0.3">
      <c r="B6" s="97"/>
      <c r="C6" s="89" t="s">
        <v>54</v>
      </c>
      <c r="D6" s="230">
        <v>2</v>
      </c>
      <c r="E6" s="230"/>
      <c r="F6" s="230">
        <v>2</v>
      </c>
      <c r="G6" s="230"/>
      <c r="H6" s="224">
        <v>1</v>
      </c>
      <c r="I6" s="22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43" ht="24.9" customHeight="1" thickBot="1" x14ac:dyDescent="0.35">
      <c r="B7" s="98"/>
      <c r="C7" s="95" t="s">
        <v>26</v>
      </c>
      <c r="D7" s="228">
        <v>0</v>
      </c>
      <c r="E7" s="228"/>
      <c r="F7" s="228"/>
      <c r="G7" s="228"/>
      <c r="H7" s="226"/>
      <c r="I7" s="22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43" x14ac:dyDescent="0.3">
      <c r="B8" s="5"/>
      <c r="C8" s="5"/>
      <c r="D8" s="6"/>
      <c r="E8" s="6"/>
      <c r="F8" s="6"/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43" x14ac:dyDescent="0.3">
      <c r="B9" s="5"/>
      <c r="C9" s="5"/>
      <c r="D9" s="6"/>
      <c r="E9" s="6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43" ht="17.399999999999999" x14ac:dyDescent="0.35">
      <c r="B10" s="22" t="s">
        <v>90</v>
      </c>
      <c r="C10" s="23"/>
      <c r="D10" s="24"/>
      <c r="E10" s="24"/>
      <c r="F10" s="24"/>
      <c r="G10" s="24"/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3" ht="15" thickBot="1" x14ac:dyDescent="0.35">
      <c r="B11" s="5"/>
      <c r="C11" s="5"/>
      <c r="D11" s="6"/>
      <c r="E11" s="6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3" ht="45" customHeight="1" thickBot="1" x14ac:dyDescent="0.35">
      <c r="A12" s="4"/>
      <c r="B12" s="102"/>
      <c r="C12" s="177" t="s">
        <v>3</v>
      </c>
      <c r="D12" s="177" t="s">
        <v>161</v>
      </c>
      <c r="E12" s="104"/>
      <c r="F12" s="104" t="s">
        <v>91</v>
      </c>
      <c r="G12" s="103" t="s">
        <v>92</v>
      </c>
      <c r="H12" s="103" t="s">
        <v>93</v>
      </c>
      <c r="I12" s="103" t="s">
        <v>94</v>
      </c>
      <c r="J12" s="103" t="s">
        <v>95</v>
      </c>
      <c r="K12" s="103" t="s">
        <v>55</v>
      </c>
      <c r="L12" s="103" t="s">
        <v>56</v>
      </c>
      <c r="M12" s="103" t="s">
        <v>57</v>
      </c>
      <c r="N12" s="103" t="s">
        <v>58</v>
      </c>
      <c r="O12" s="103" t="s">
        <v>59</v>
      </c>
      <c r="P12" s="103" t="s">
        <v>60</v>
      </c>
      <c r="Q12" s="103" t="s">
        <v>61</v>
      </c>
      <c r="R12" s="103" t="s">
        <v>62</v>
      </c>
      <c r="S12" s="103" t="s">
        <v>63</v>
      </c>
      <c r="T12" s="103" t="s">
        <v>96</v>
      </c>
      <c r="U12" s="103" t="s">
        <v>97</v>
      </c>
      <c r="V12" s="103" t="s">
        <v>98</v>
      </c>
      <c r="W12" s="103" t="s">
        <v>99</v>
      </c>
      <c r="X12" s="103" t="s">
        <v>100</v>
      </c>
      <c r="Y12" s="103" t="s">
        <v>101</v>
      </c>
      <c r="Z12" s="103" t="s">
        <v>105</v>
      </c>
      <c r="AA12" s="103" t="s">
        <v>106</v>
      </c>
      <c r="AB12" s="103" t="s">
        <v>107</v>
      </c>
      <c r="AC12" s="103" t="s">
        <v>108</v>
      </c>
      <c r="AD12" s="103" t="s">
        <v>109</v>
      </c>
      <c r="AE12" s="103" t="s">
        <v>110</v>
      </c>
      <c r="AF12" s="103" t="s">
        <v>111</v>
      </c>
      <c r="AG12" s="103" t="s">
        <v>112</v>
      </c>
      <c r="AH12" s="103" t="s">
        <v>113</v>
      </c>
      <c r="AI12" s="103" t="s">
        <v>114</v>
      </c>
      <c r="AJ12" s="103" t="s">
        <v>115</v>
      </c>
      <c r="AK12" s="103" t="s">
        <v>116</v>
      </c>
      <c r="AL12" s="103" t="s">
        <v>117</v>
      </c>
      <c r="AM12" s="103" t="s">
        <v>118</v>
      </c>
      <c r="AN12" s="103" t="s">
        <v>119</v>
      </c>
      <c r="AO12" s="103" t="s">
        <v>120</v>
      </c>
      <c r="AP12" s="105" t="s">
        <v>121</v>
      </c>
    </row>
    <row r="13" spans="1:43" ht="24.9" customHeight="1" thickTop="1" x14ac:dyDescent="0.3">
      <c r="B13" s="100"/>
      <c r="C13" s="178">
        <v>21000188</v>
      </c>
      <c r="D13" s="117" t="s">
        <v>180</v>
      </c>
      <c r="E13" s="119"/>
      <c r="F13" s="119">
        <v>84.69</v>
      </c>
      <c r="G13" s="120" t="s">
        <v>146</v>
      </c>
      <c r="H13" s="120" t="s">
        <v>146</v>
      </c>
      <c r="I13" s="120" t="s">
        <v>147</v>
      </c>
      <c r="J13" s="120" t="s">
        <v>147</v>
      </c>
      <c r="K13" s="119">
        <v>38.17</v>
      </c>
      <c r="L13" s="120" t="s">
        <v>153</v>
      </c>
      <c r="M13" s="120" t="s">
        <v>148</v>
      </c>
      <c r="N13" s="118">
        <v>0</v>
      </c>
      <c r="O13" s="120" t="s">
        <v>149</v>
      </c>
      <c r="P13" s="118">
        <v>1270</v>
      </c>
      <c r="Q13" s="120" t="s">
        <v>150</v>
      </c>
      <c r="R13" s="122">
        <v>7.55</v>
      </c>
      <c r="S13" s="119">
        <v>7.55</v>
      </c>
      <c r="T13" s="120" t="s">
        <v>149</v>
      </c>
      <c r="U13" s="120" t="s">
        <v>149</v>
      </c>
      <c r="V13" s="122">
        <v>8.86</v>
      </c>
      <c r="W13" s="121">
        <v>213.6</v>
      </c>
      <c r="X13" s="119">
        <v>75.41</v>
      </c>
      <c r="Y13" s="120" t="s">
        <v>151</v>
      </c>
      <c r="Z13" s="119">
        <v>52.43</v>
      </c>
      <c r="AA13" s="119">
        <v>14.73</v>
      </c>
      <c r="AB13" s="119">
        <v>11.78</v>
      </c>
      <c r="AC13" s="120" t="s">
        <v>149</v>
      </c>
      <c r="AD13" s="119">
        <v>25.05</v>
      </c>
      <c r="AE13" s="122">
        <v>7.41</v>
      </c>
      <c r="AF13" s="120" t="s">
        <v>149</v>
      </c>
      <c r="AG13" s="120" t="s">
        <v>149</v>
      </c>
      <c r="AH13" s="119">
        <v>37.130000000000003</v>
      </c>
      <c r="AI13" s="211">
        <v>11.27</v>
      </c>
      <c r="AJ13" s="119">
        <v>26.13</v>
      </c>
      <c r="AK13" s="119">
        <v>8.6750000000000007</v>
      </c>
      <c r="AL13" s="119" t="s">
        <v>149</v>
      </c>
      <c r="AM13" s="119" t="s">
        <v>149</v>
      </c>
      <c r="AN13" s="119" t="s">
        <v>149</v>
      </c>
      <c r="AO13" s="119" t="s">
        <v>149</v>
      </c>
      <c r="AP13" s="212" t="s">
        <v>149</v>
      </c>
      <c r="AQ13" s="13"/>
    </row>
    <row r="14" spans="1:43" ht="24.9" customHeight="1" x14ac:dyDescent="0.3">
      <c r="B14" s="100"/>
      <c r="C14" s="178">
        <v>21000152</v>
      </c>
      <c r="D14" s="117" t="s">
        <v>176</v>
      </c>
      <c r="E14" s="119"/>
      <c r="F14" s="119">
        <v>87.97</v>
      </c>
      <c r="G14" s="120" t="s">
        <v>146</v>
      </c>
      <c r="H14" s="120" t="s">
        <v>146</v>
      </c>
      <c r="I14" s="120" t="s">
        <v>147</v>
      </c>
      <c r="J14" s="120" t="s">
        <v>147</v>
      </c>
      <c r="K14" s="120" t="s">
        <v>148</v>
      </c>
      <c r="L14" s="120" t="s">
        <v>153</v>
      </c>
      <c r="M14" s="120" t="s">
        <v>148</v>
      </c>
      <c r="N14" s="118">
        <v>0</v>
      </c>
      <c r="O14" s="120" t="s">
        <v>149</v>
      </c>
      <c r="P14" s="120" t="s">
        <v>177</v>
      </c>
      <c r="Q14" s="120" t="s">
        <v>150</v>
      </c>
      <c r="R14" s="120" t="s">
        <v>149</v>
      </c>
      <c r="S14" s="118">
        <v>0</v>
      </c>
      <c r="T14" s="120" t="s">
        <v>149</v>
      </c>
      <c r="U14" s="120" t="s">
        <v>149</v>
      </c>
      <c r="V14" s="120" t="s">
        <v>149</v>
      </c>
      <c r="W14" s="120" t="s">
        <v>149</v>
      </c>
      <c r="X14" s="120" t="s">
        <v>149</v>
      </c>
      <c r="Y14" s="120" t="s">
        <v>151</v>
      </c>
      <c r="Z14" s="120" t="s">
        <v>149</v>
      </c>
      <c r="AA14" s="120" t="s">
        <v>149</v>
      </c>
      <c r="AB14" s="120" t="s">
        <v>149</v>
      </c>
      <c r="AC14" s="120" t="s">
        <v>149</v>
      </c>
      <c r="AD14" s="120" t="s">
        <v>149</v>
      </c>
      <c r="AE14" s="120" t="s">
        <v>149</v>
      </c>
      <c r="AF14" s="120" t="s">
        <v>149</v>
      </c>
      <c r="AG14" s="120" t="s">
        <v>149</v>
      </c>
      <c r="AH14" s="120" t="s">
        <v>149</v>
      </c>
      <c r="AI14" s="180" t="s">
        <v>149</v>
      </c>
      <c r="AJ14" s="120" t="s">
        <v>149</v>
      </c>
      <c r="AK14" s="120" t="s">
        <v>149</v>
      </c>
      <c r="AL14" s="120" t="s">
        <v>149</v>
      </c>
      <c r="AM14" s="120" t="s">
        <v>149</v>
      </c>
      <c r="AN14" s="120" t="s">
        <v>149</v>
      </c>
      <c r="AO14" s="120" t="s">
        <v>149</v>
      </c>
      <c r="AP14" s="123" t="s">
        <v>149</v>
      </c>
      <c r="AQ14" s="13"/>
    </row>
    <row r="15" spans="1:43" ht="24.9" customHeight="1" x14ac:dyDescent="0.3">
      <c r="B15" s="100"/>
      <c r="C15" s="178">
        <v>21000195</v>
      </c>
      <c r="D15" s="117" t="s">
        <v>184</v>
      </c>
      <c r="E15" s="119"/>
      <c r="F15" s="119">
        <v>91.16</v>
      </c>
      <c r="G15" s="120" t="s">
        <v>146</v>
      </c>
      <c r="H15" s="120" t="s">
        <v>146</v>
      </c>
      <c r="I15" s="120" t="s">
        <v>147</v>
      </c>
      <c r="J15" s="120" t="s">
        <v>147</v>
      </c>
      <c r="K15" s="120" t="s">
        <v>148</v>
      </c>
      <c r="L15" s="120" t="s">
        <v>153</v>
      </c>
      <c r="M15" s="120" t="s">
        <v>148</v>
      </c>
      <c r="N15" s="118">
        <v>0</v>
      </c>
      <c r="O15" s="119">
        <v>22.39</v>
      </c>
      <c r="P15" s="120" t="s">
        <v>177</v>
      </c>
      <c r="Q15" s="120" t="s">
        <v>150</v>
      </c>
      <c r="R15" s="120" t="s">
        <v>149</v>
      </c>
      <c r="S15" s="118">
        <v>0</v>
      </c>
      <c r="T15" s="120" t="s">
        <v>149</v>
      </c>
      <c r="U15" s="120" t="s">
        <v>149</v>
      </c>
      <c r="V15" s="120" t="s">
        <v>149</v>
      </c>
      <c r="W15" s="120" t="s">
        <v>149</v>
      </c>
      <c r="X15" s="120" t="s">
        <v>149</v>
      </c>
      <c r="Y15" s="120" t="s">
        <v>151</v>
      </c>
      <c r="Z15" s="120"/>
      <c r="AA15" s="120"/>
      <c r="AB15" s="120"/>
      <c r="AC15" s="120"/>
      <c r="AD15" s="120"/>
      <c r="AE15" s="120"/>
      <c r="AF15" s="120"/>
      <c r="AG15" s="120"/>
      <c r="AH15" s="120"/>
      <c r="AI15" s="180"/>
      <c r="AJ15" s="120"/>
      <c r="AK15" s="120"/>
      <c r="AL15" s="120"/>
      <c r="AM15" s="120"/>
      <c r="AN15" s="120"/>
      <c r="AO15" s="120"/>
      <c r="AP15" s="123"/>
      <c r="AQ15" s="13"/>
    </row>
    <row r="16" spans="1:43" ht="24.9" customHeight="1" thickBot="1" x14ac:dyDescent="0.35">
      <c r="B16" s="101"/>
      <c r="C16" s="179">
        <v>21000190</v>
      </c>
      <c r="D16" s="124" t="s">
        <v>182</v>
      </c>
      <c r="E16" s="126"/>
      <c r="F16" s="126">
        <v>84.77</v>
      </c>
      <c r="G16" s="127" t="s">
        <v>146</v>
      </c>
      <c r="H16" s="127" t="s">
        <v>146</v>
      </c>
      <c r="I16" s="127" t="s">
        <v>147</v>
      </c>
      <c r="J16" s="127" t="s">
        <v>147</v>
      </c>
      <c r="K16" s="127" t="s">
        <v>148</v>
      </c>
      <c r="L16" s="126">
        <v>38.93</v>
      </c>
      <c r="M16" s="127" t="s">
        <v>148</v>
      </c>
      <c r="N16" s="126">
        <v>38.93</v>
      </c>
      <c r="O16" s="127" t="s">
        <v>149</v>
      </c>
      <c r="P16" s="142">
        <v>249.6</v>
      </c>
      <c r="Q16" s="126">
        <v>8</v>
      </c>
      <c r="R16" s="213">
        <v>7.625</v>
      </c>
      <c r="S16" s="142">
        <v>15.6</v>
      </c>
      <c r="T16" s="126">
        <v>39.69</v>
      </c>
      <c r="U16" s="126">
        <v>40.17</v>
      </c>
      <c r="V16" s="142">
        <v>159.19999999999999</v>
      </c>
      <c r="W16" s="125">
        <v>4024</v>
      </c>
      <c r="X16" s="125">
        <v>1280</v>
      </c>
      <c r="Y16" s="127" t="s">
        <v>151</v>
      </c>
      <c r="Z16" s="142">
        <v>164.4</v>
      </c>
      <c r="AA16" s="126">
        <v>34.74</v>
      </c>
      <c r="AB16" s="126">
        <v>28.98</v>
      </c>
      <c r="AC16" s="213">
        <v>5.67</v>
      </c>
      <c r="AD16" s="142">
        <v>576.6</v>
      </c>
      <c r="AE16" s="142">
        <v>179.3</v>
      </c>
      <c r="AF16" s="126">
        <v>34.89</v>
      </c>
      <c r="AG16" s="127" t="s">
        <v>149</v>
      </c>
      <c r="AH16" s="142">
        <v>306.5</v>
      </c>
      <c r="AI16" s="214">
        <v>78.239999999999995</v>
      </c>
      <c r="AJ16" s="142">
        <v>498.4</v>
      </c>
      <c r="AK16" s="142">
        <v>156.5</v>
      </c>
      <c r="AL16" s="142" t="s">
        <v>149</v>
      </c>
      <c r="AM16" s="142" t="s">
        <v>149</v>
      </c>
      <c r="AN16" s="142" t="s">
        <v>149</v>
      </c>
      <c r="AO16" s="142" t="s">
        <v>149</v>
      </c>
      <c r="AP16" s="215" t="s">
        <v>149</v>
      </c>
      <c r="AQ16" s="13"/>
    </row>
  </sheetData>
  <sheetProtection algorithmName="SHA-512" hashValue="Vg+P2busdOTsa/tU21CHIO9vhJo9rScbMhgbxzdvYns7FLBcuWbmziYTlKXe/BHy9ch/cuGy5LXuT0E10wl/rg==" saltValue="8COfSdKtubxD4+T2EoUGOw==" spinCount="100000" sheet="1" objects="1" scenarios="1"/>
  <sortState ref="A13:AR16">
    <sortCondition ref="D13:D16"/>
  </sortState>
  <mergeCells count="12">
    <mergeCell ref="D7:E7"/>
    <mergeCell ref="F7:G7"/>
    <mergeCell ref="D4:E4"/>
    <mergeCell ref="F4:G4"/>
    <mergeCell ref="H4:I4"/>
    <mergeCell ref="D5:E5"/>
    <mergeCell ref="F5:G5"/>
    <mergeCell ref="D6:E6"/>
    <mergeCell ref="F6:G6"/>
    <mergeCell ref="H5:I5"/>
    <mergeCell ref="H6:I6"/>
    <mergeCell ref="H7:I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Nedodržení deklarovaných znaků</vt:lpstr>
      <vt:lpstr>Nedodržení limitů nežádoucích l</vt:lpstr>
      <vt:lpstr>Krmné suroviny</vt:lpstr>
      <vt:lpstr>PAP, GMO</vt:lpstr>
      <vt:lpstr>Mykotoxiny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61073</dc:creator>
  <cp:lastModifiedBy>Josef Svoboda</cp:lastModifiedBy>
  <cp:lastPrinted>2021-04-06T09:28:12Z</cp:lastPrinted>
  <dcterms:created xsi:type="dcterms:W3CDTF">2013-10-10T11:46:21Z</dcterms:created>
  <dcterms:modified xsi:type="dcterms:W3CDTF">2021-05-12T08:01:37Z</dcterms:modified>
</cp:coreProperties>
</file>