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 Svoboda\Desktop\"/>
    </mc:Choice>
  </mc:AlternateContent>
  <workbookProtection workbookAlgorithmName="SHA-512" workbookHashValue="+2e1mf2gaGs2WQmB/0Lv24Cotidv4pKWSiFLLzUNq0cDurFVL/C2aS7+Q24Bs6oADN/EP91JWJojY6gXH4VfUg==" workbookSaltValue="5UryOnCiDYD3X2JlNN5QqA==" workbookSpinCount="100000" lockStructure="1"/>
  <bookViews>
    <workbookView xWindow="0" yWindow="0" windowWidth="23040" windowHeight="8808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71" i="2" l="1"/>
  <c r="BA71" i="2"/>
  <c r="BB70" i="2"/>
  <c r="BA70" i="2"/>
  <c r="BB69" i="2"/>
  <c r="BA69" i="2"/>
  <c r="N65" i="1"/>
  <c r="O65" i="1"/>
  <c r="N66" i="1"/>
  <c r="O66" i="1"/>
  <c r="N67" i="1"/>
  <c r="O67" i="1"/>
  <c r="V40" i="1" l="1"/>
  <c r="W40" i="1"/>
  <c r="X40" i="1"/>
  <c r="Y40" i="1"/>
  <c r="Z40" i="1"/>
  <c r="V41" i="1"/>
  <c r="W41" i="1"/>
  <c r="X41" i="1"/>
  <c r="Y41" i="1"/>
  <c r="Z41" i="1"/>
  <c r="V42" i="1"/>
  <c r="W42" i="1"/>
  <c r="X42" i="1"/>
  <c r="Y42" i="1"/>
  <c r="Z42" i="1"/>
  <c r="Q25" i="2"/>
  <c r="Q26" i="2"/>
  <c r="Q27" i="2"/>
  <c r="V27" i="1"/>
  <c r="W27" i="1"/>
  <c r="X27" i="1"/>
  <c r="Y27" i="1"/>
  <c r="Z27" i="1"/>
  <c r="AA27" i="1"/>
  <c r="AB27" i="1"/>
  <c r="AC27" i="1"/>
  <c r="V28" i="1"/>
  <c r="W28" i="1"/>
  <c r="X28" i="1"/>
  <c r="Y28" i="1"/>
  <c r="Z28" i="1"/>
  <c r="AA28" i="1"/>
  <c r="AB28" i="1"/>
  <c r="AC28" i="1"/>
  <c r="V29" i="1"/>
  <c r="W29" i="1"/>
  <c r="X29" i="1"/>
  <c r="Y29" i="1"/>
  <c r="Z29" i="1"/>
  <c r="AA29" i="1"/>
  <c r="AB29" i="1"/>
  <c r="AC29" i="1"/>
  <c r="Q27" i="1"/>
  <c r="S27" i="1"/>
  <c r="Q28" i="1"/>
  <c r="S28" i="1"/>
  <c r="Q29" i="1"/>
  <c r="S29" i="1"/>
  <c r="E27" i="1"/>
  <c r="O10" i="1"/>
  <c r="R10" i="1"/>
  <c r="S10" i="1"/>
  <c r="O11" i="1"/>
  <c r="R11" i="1"/>
  <c r="S11" i="1"/>
  <c r="O12" i="1"/>
  <c r="R12" i="1"/>
  <c r="S12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U40" i="1"/>
  <c r="U41" i="1"/>
  <c r="U42" i="1"/>
  <c r="C55" i="1" l="1"/>
  <c r="D55" i="1"/>
  <c r="E55" i="1"/>
  <c r="F55" i="1"/>
  <c r="G55" i="1"/>
  <c r="H55" i="1"/>
  <c r="I55" i="1"/>
  <c r="L55" i="1"/>
  <c r="M55" i="1"/>
  <c r="N55" i="1"/>
  <c r="O55" i="1"/>
  <c r="P55" i="1"/>
  <c r="Q55" i="1"/>
  <c r="R55" i="1"/>
  <c r="S55" i="1"/>
  <c r="C56" i="1"/>
  <c r="D56" i="1"/>
  <c r="E56" i="1"/>
  <c r="F56" i="1"/>
  <c r="G56" i="1"/>
  <c r="H56" i="1"/>
  <c r="I56" i="1"/>
  <c r="L56" i="1"/>
  <c r="M56" i="1"/>
  <c r="N56" i="1"/>
  <c r="O56" i="1"/>
  <c r="P56" i="1"/>
  <c r="Q56" i="1"/>
  <c r="R56" i="1"/>
  <c r="S56" i="1"/>
  <c r="C57" i="1"/>
  <c r="D57" i="1"/>
  <c r="E57" i="1"/>
  <c r="F57" i="1"/>
  <c r="G57" i="1"/>
  <c r="H57" i="1"/>
  <c r="I57" i="1"/>
  <c r="L57" i="1"/>
  <c r="M57" i="1"/>
  <c r="N57" i="1"/>
  <c r="O57" i="1"/>
  <c r="P57" i="1"/>
  <c r="Q57" i="1"/>
  <c r="R57" i="1"/>
  <c r="S57" i="1"/>
  <c r="C14" i="2" l="1"/>
  <c r="C15" i="2"/>
  <c r="C16" i="2"/>
  <c r="F65" i="1" l="1"/>
  <c r="G65" i="1"/>
  <c r="H65" i="1"/>
  <c r="I65" i="1"/>
  <c r="F66" i="1"/>
  <c r="G66" i="1"/>
  <c r="H66" i="1"/>
  <c r="I66" i="1"/>
  <c r="F67" i="1"/>
  <c r="G67" i="1"/>
  <c r="H67" i="1"/>
  <c r="I67" i="1"/>
  <c r="P40" i="1"/>
  <c r="P41" i="1"/>
  <c r="P42" i="1"/>
  <c r="J40" i="1"/>
  <c r="K40" i="1"/>
  <c r="J41" i="1"/>
  <c r="K41" i="1"/>
  <c r="J42" i="1"/>
  <c r="K42" i="1"/>
  <c r="O27" i="1"/>
  <c r="O28" i="1"/>
  <c r="O29" i="1"/>
  <c r="L27" i="1"/>
  <c r="L28" i="1"/>
  <c r="L29" i="1"/>
  <c r="I27" i="1"/>
  <c r="I28" i="1"/>
  <c r="I29" i="1"/>
  <c r="L69" i="2"/>
  <c r="M69" i="2"/>
  <c r="N69" i="2"/>
  <c r="Y69" i="2"/>
  <c r="Z69" i="2"/>
  <c r="AA69" i="2"/>
  <c r="AB69" i="2"/>
  <c r="AC69" i="2"/>
  <c r="AD69" i="2"/>
  <c r="AE69" i="2"/>
  <c r="AF69" i="2"/>
  <c r="AG69" i="2"/>
  <c r="AH69" i="2"/>
  <c r="L70" i="2"/>
  <c r="M70" i="2"/>
  <c r="N70" i="2"/>
  <c r="Y70" i="2"/>
  <c r="Z70" i="2"/>
  <c r="AA70" i="2"/>
  <c r="AB70" i="2"/>
  <c r="AC70" i="2"/>
  <c r="AD70" i="2"/>
  <c r="AE70" i="2"/>
  <c r="AF70" i="2"/>
  <c r="AG70" i="2"/>
  <c r="AH70" i="2"/>
  <c r="L71" i="2"/>
  <c r="M71" i="2"/>
  <c r="N71" i="2"/>
  <c r="Y71" i="2"/>
  <c r="Z71" i="2"/>
  <c r="AA71" i="2"/>
  <c r="AB71" i="2"/>
  <c r="AC71" i="2"/>
  <c r="AD71" i="2"/>
  <c r="AE71" i="2"/>
  <c r="AF71" i="2"/>
  <c r="AG71" i="2"/>
  <c r="AH71" i="2"/>
  <c r="C25" i="2"/>
  <c r="D25" i="2"/>
  <c r="E25" i="2"/>
  <c r="F25" i="2"/>
  <c r="G25" i="2"/>
  <c r="H25" i="2"/>
  <c r="I25" i="2"/>
  <c r="J25" i="2"/>
  <c r="K25" i="2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Q14" i="2"/>
  <c r="R14" i="2"/>
  <c r="Q15" i="2"/>
  <c r="R15" i="2"/>
  <c r="Q16" i="2"/>
  <c r="R16" i="2"/>
  <c r="H14" i="2"/>
  <c r="I14" i="2"/>
  <c r="J14" i="2"/>
  <c r="K14" i="2"/>
  <c r="H15" i="2"/>
  <c r="I15" i="2"/>
  <c r="J15" i="2"/>
  <c r="K15" i="2"/>
  <c r="H16" i="2"/>
  <c r="I16" i="2"/>
  <c r="J16" i="2"/>
  <c r="K16" i="2"/>
  <c r="E14" i="2"/>
  <c r="E15" i="2"/>
  <c r="E16" i="2"/>
  <c r="D14" i="2"/>
  <c r="F14" i="2"/>
  <c r="G14" i="2"/>
  <c r="D15" i="2"/>
  <c r="F15" i="2"/>
  <c r="G15" i="2"/>
  <c r="D16" i="2"/>
  <c r="F16" i="2"/>
  <c r="G16" i="2"/>
  <c r="C69" i="2" l="1"/>
  <c r="D69" i="2"/>
  <c r="E69" i="2"/>
  <c r="C70" i="2"/>
  <c r="D70" i="2"/>
  <c r="E70" i="2"/>
  <c r="C71" i="2"/>
  <c r="D71" i="2"/>
  <c r="E71" i="2"/>
  <c r="M65" i="1" l="1"/>
  <c r="M66" i="1"/>
  <c r="M67" i="1"/>
  <c r="T40" i="1"/>
  <c r="T41" i="1"/>
  <c r="T42" i="1"/>
  <c r="C35" i="2" l="1"/>
  <c r="C36" i="2"/>
  <c r="C37" i="2"/>
  <c r="J65" i="1" l="1"/>
  <c r="K65" i="1"/>
  <c r="L65" i="1"/>
  <c r="J66" i="1"/>
  <c r="K66" i="1"/>
  <c r="L66" i="1"/>
  <c r="J67" i="1"/>
  <c r="K67" i="1"/>
  <c r="L67" i="1"/>
  <c r="I40" i="1"/>
  <c r="L40" i="1"/>
  <c r="I41" i="1"/>
  <c r="L41" i="1"/>
  <c r="I42" i="1"/>
  <c r="L42" i="1"/>
  <c r="P27" i="1"/>
  <c r="P28" i="1"/>
  <c r="P29" i="1"/>
  <c r="N27" i="1"/>
  <c r="N28" i="1"/>
  <c r="N29" i="1"/>
  <c r="H27" i="1"/>
  <c r="H28" i="1"/>
  <c r="H29" i="1"/>
  <c r="K69" i="2" l="1"/>
  <c r="K70" i="2"/>
  <c r="K71" i="2"/>
  <c r="M27" i="1" l="1"/>
  <c r="M28" i="1"/>
  <c r="M29" i="1"/>
  <c r="O40" i="1"/>
  <c r="Q40" i="1"/>
  <c r="R40" i="1"/>
  <c r="S40" i="1"/>
  <c r="O41" i="1"/>
  <c r="Q41" i="1"/>
  <c r="R41" i="1"/>
  <c r="S41" i="1"/>
  <c r="O42" i="1"/>
  <c r="Q42" i="1"/>
  <c r="R42" i="1"/>
  <c r="S42" i="1"/>
  <c r="C65" i="1" l="1"/>
  <c r="C66" i="1"/>
  <c r="C67" i="1"/>
  <c r="C40" i="1"/>
  <c r="H40" i="1"/>
  <c r="M40" i="1"/>
  <c r="N40" i="1"/>
  <c r="C41" i="1"/>
  <c r="H41" i="1"/>
  <c r="M41" i="1"/>
  <c r="N41" i="1"/>
  <c r="C42" i="1"/>
  <c r="H42" i="1"/>
  <c r="M42" i="1"/>
  <c r="N42" i="1"/>
  <c r="C27" i="1"/>
  <c r="D27" i="1"/>
  <c r="F27" i="1"/>
  <c r="G27" i="1"/>
  <c r="J27" i="1"/>
  <c r="C28" i="1"/>
  <c r="D28" i="1"/>
  <c r="E28" i="1"/>
  <c r="F28" i="1"/>
  <c r="G28" i="1"/>
  <c r="J28" i="1"/>
  <c r="C29" i="1"/>
  <c r="D29" i="1"/>
  <c r="E29" i="1"/>
  <c r="F29" i="1"/>
  <c r="G29" i="1"/>
  <c r="J29" i="1"/>
</calcChain>
</file>

<file path=xl/sharedStrings.xml><?xml version="1.0" encoding="utf-8"?>
<sst xmlns="http://schemas.openxmlformats.org/spreadsheetml/2006/main" count="1257" uniqueCount="269">
  <si>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</si>
  <si>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</si>
  <si>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</si>
  <si>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</si>
  <si>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</si>
  <si>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</si>
  <si>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</si>
  <si>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</si>
  <si>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</si>
  <si>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</si>
  <si>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</si>
  <si>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</si>
  <si>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</si>
  <si>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</si>
  <si>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</si>
  <si>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</si>
  <si>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</si>
  <si>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</si>
  <si>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</si>
  <si>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</si>
  <si>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</si>
  <si>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</si>
  <si>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</si>
  <si>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</si>
  <si>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</si>
  <si>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</si>
  <si>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</si>
  <si>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</si>
  <si>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</si>
  <si>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</si>
  <si>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</si>
  <si>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</si>
  <si>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</si>
  <si>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</si>
  <si>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</si>
  <si>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</si>
  <si>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</si>
  <si>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</si>
  <si>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</si>
  <si>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</si>
  <si>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</si>
  <si>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</si>
  <si>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</si>
  <si>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</si>
  <si>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</si>
  <si>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</si>
  <si>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</si>
  <si>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</si>
  <si>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</si>
  <si>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</si>
  <si>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</si>
  <si>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</si>
  <si>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</si>
  <si>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</si>
  <si>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</si>
  <si>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</si>
  <si>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</si>
  <si>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</si>
  <si>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</si>
  <si>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</si>
  <si>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</si>
  <si>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</si>
  <si>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</si>
  <si>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</si>
  <si>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</si>
  <si>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</si>
  <si>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</si>
  <si>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</si>
  <si>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</si>
  <si>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</si>
  <si>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</si>
  <si>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</si>
  <si>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</si>
  <si>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</si>
  <si>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</si>
  <si>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</si>
  <si>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</si>
  <si>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</si>
  <si>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</si>
  <si>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</si>
  <si>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</si>
  <si>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</si>
  <si>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</si>
  <si>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</si>
  <si>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</si>
  <si>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</si>
  <si>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</si>
  <si>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</si>
  <si>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</si>
  <si>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</si>
  <si>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</si>
  <si>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</si>
  <si>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</si>
  <si>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</si>
  <si>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</si>
  <si>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</si>
  <si>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</si>
  <si>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</si>
  <si>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</si>
  <si>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</si>
  <si>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</si>
  <si>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</si>
  <si>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</si>
  <si>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</si>
  <si>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</si>
  <si>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</si>
  <si>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</si>
  <si>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</si>
  <si>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</si>
  <si>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</si>
  <si>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</si>
  <si>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</si>
  <si>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</si>
  <si>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</si>
  <si>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</si>
  <si>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</si>
  <si>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</si>
  <si>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</si>
  <si>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</si>
  <si>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</si>
  <si>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</si>
  <si>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</si>
  <si>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</si>
  <si>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</si>
  <si>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</si>
  <si>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</si>
  <si>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</si>
  <si>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</si>
  <si>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</si>
  <si>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</si>
  <si>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</si>
  <si>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</si>
  <si>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</si>
  <si>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</si>
  <si>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</si>
  <si>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</si>
  <si>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</si>
  <si>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</si>
  <si>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</si>
  <si>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</si>
  <si>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</si>
  <si>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</si>
  <si>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</si>
  <si>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</si>
  <si>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</si>
  <si>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</si>
  <si>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</si>
  <si>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</si>
  <si>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</si>
  <si>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</si>
  <si>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</si>
  <si>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</si>
  <si>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</si>
  <si>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</si>
  <si>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</si>
  <si>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</si>
  <si>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</si>
  <si>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</si>
  <si>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</si>
  <si>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</si>
  <si>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</si>
  <si>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</si>
  <si>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</si>
  <si>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</si>
  <si>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</si>
  <si>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</si>
  <si>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</si>
  <si>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</si>
  <si>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</si>
  <si>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</si>
  <si>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</si>
  <si>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</si>
  <si>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</si>
  <si>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</si>
  <si>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</si>
  <si>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</si>
  <si>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</si>
  <si>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</si>
  <si>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</si>
  <si>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</si>
  <si>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</si>
  <si>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</si>
  <si>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</si>
  <si>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</si>
  <si>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</si>
  <si>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</si>
  <si>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</si>
  <si>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</si>
  <si>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</si>
  <si>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</si>
  <si>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</si>
  <si>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</si>
  <si>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</si>
  <si>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</si>
  <si>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</si>
  <si>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t xml:space="preserve">Zpracovala: Ing. Zora Hlavová/srpen 2022 </t>
  </si>
  <si>
    <t>Zpracovala: Ing. Zora Hlavová /srpen 2022</t>
  </si>
  <si>
    <t>Zpracovala: Ing. Zora Hlavová/srpen 2022</t>
  </si>
  <si>
    <t>Kompletní krmná směs pro předvýkrm prasat (A 1)</t>
  </si>
  <si>
    <t>Kompletní krmná směs pro výkrm prasat (A 2)</t>
  </si>
  <si>
    <t>Doplňková krmná směs pro selata</t>
  </si>
  <si>
    <t>Kompletní krmná směs pro výkrm prasat - dokrm (A 3)</t>
  </si>
  <si>
    <t>&lt;0,009000</t>
  </si>
  <si>
    <t>&lt;0,01500</t>
  </si>
  <si>
    <t>&lt;0,1000</t>
  </si>
  <si>
    <t>&lt;0,02000</t>
  </si>
  <si>
    <t>&lt;0,05000</t>
  </si>
  <si>
    <t>Kompletní krmná směs pro chov prasat</t>
  </si>
  <si>
    <t>Kompletní krmná směs pro selata (ČOS)</t>
  </si>
  <si>
    <t>Minerální krmivo pro prasata</t>
  </si>
  <si>
    <t>Minerální krmivo pro drůbež</t>
  </si>
  <si>
    <t>Kompletní krmná směs pro užitkové nosnice</t>
  </si>
  <si>
    <t>Kompletní krmná směs pro kachny - dokrm</t>
  </si>
  <si>
    <t>Kompletní krmná směs pro krůty v období ochranné lhůty - dokrm</t>
  </si>
  <si>
    <t>Kompletní krmná směs pro výkrm kuřat v období ochranné lhůty - dokrm</t>
  </si>
  <si>
    <t>Kompletní krmná směs pro výkrm kuřat nad 14 dnů stáří</t>
  </si>
  <si>
    <t>Kompletní krmná směs pro odchov kuřat a kuřic do 12 týdnů stáří</t>
  </si>
  <si>
    <t>Minerální krmivo pro skot</t>
  </si>
  <si>
    <t>Doplňková krmná směs pro dojnice</t>
  </si>
  <si>
    <t>&lt;1000</t>
  </si>
  <si>
    <t>VG - bavlna</t>
  </si>
  <si>
    <t>VG - brambory</t>
  </si>
  <si>
    <t>SE - CaMV</t>
  </si>
  <si>
    <t>K-DP-004114-3</t>
  </si>
  <si>
    <t>K-MON810</t>
  </si>
  <si>
    <t>Doplňková krmná směs pro telata</t>
  </si>
  <si>
    <t>nedetekován</t>
  </si>
  <si>
    <t>detekován</t>
  </si>
  <si>
    <t>&lt;0,2000</t>
  </si>
  <si>
    <t xml:space="preserve">VG - řepka </t>
  </si>
  <si>
    <t>Ř DP073496</t>
  </si>
  <si>
    <t>Kompletní krmná směs pro ryby</t>
  </si>
  <si>
    <t>Doplňková krmná směs pro koně</t>
  </si>
  <si>
    <t>&lt;1,000</t>
  </si>
  <si>
    <t>&lt;2,500</t>
  </si>
  <si>
    <t>&lt;20,00</t>
  </si>
  <si>
    <t>&lt;10,00</t>
  </si>
  <si>
    <t>&lt;5,000</t>
  </si>
  <si>
    <t>&lt;50,00</t>
  </si>
  <si>
    <t>&lt;5,00</t>
  </si>
  <si>
    <t>&lt;80,00</t>
  </si>
  <si>
    <t>Škůdci</t>
  </si>
  <si>
    <t>Doplňková krmná směs pro ostatní zvířata</t>
  </si>
  <si>
    <t>nalezeni</t>
  </si>
  <si>
    <t>Kompletní krmná směs pro kočky</t>
  </si>
  <si>
    <t>Kompletní krmná směs pro psy</t>
  </si>
  <si>
    <r>
      <t xml:space="preserve">Taurin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</si>
  <si>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hlodavce</t>
  </si>
  <si>
    <t>Premix pro prasata</t>
  </si>
  <si>
    <t>Premix pro drůbež</t>
  </si>
  <si>
    <t>Premix pro skot</t>
  </si>
  <si>
    <t>Botanická čistota</t>
  </si>
  <si>
    <t>Nečistoty</t>
  </si>
  <si>
    <t>Jiné druhy kult.plod</t>
  </si>
  <si>
    <t>Námel</t>
  </si>
  <si>
    <t>Ječmen</t>
  </si>
  <si>
    <t>Dihydrogenfosforečnan vápenatý (monokalcium-fosfát) (tetrahydrogendiorthofosforečnan vápenatý)</t>
  </si>
  <si>
    <t>Tráva přirozeně sušená (seno)</t>
  </si>
  <si>
    <t>&lt;3,000</t>
  </si>
  <si>
    <t>Pšenice</t>
  </si>
  <si>
    <t>Sójový extrahovaný šrot (moučka)</t>
  </si>
  <si>
    <t>nenalezeny</t>
  </si>
  <si>
    <t>Tráva, byliny, luskoviny (zelená píce) - čerstvé, senáž, siláž nebo sušené seno</t>
  </si>
  <si>
    <t>&lt;0,5000</t>
  </si>
  <si>
    <t>Živočišný tuk</t>
  </si>
  <si>
    <t>&lt;0,6</t>
  </si>
  <si>
    <r>
      <t xml:space="preserve">Fosfor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</si>
  <si>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Molybden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</si>
  <si>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Chrom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</si>
</sst>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K_č_-;\-* #,##0.00\ _K_č_-;_-* &quot;-&quot;??\ _K_č_-;_-@_-"/>
    <numFmt numFmtId="164" formatCode="#0"/>
    <numFmt numFmtId="165" formatCode="#0.00"/>
    <numFmt numFmtId="166" formatCode="#0.0000"/>
    <numFmt numFmtId="167" formatCode="#0.000"/>
    <numFmt numFmtId="168" formatCode="#0.0"/>
    <numFmt numFmtId="169" formatCode="#0.00000"/>
    <numFmt numFmtId="170" formatCode="0.0"/>
    <numFmt numFmtId="171" formatCode="0.000"/>
    <numFmt numFmtId="172" formatCode="#0.000000"/>
    <numFmt numFmtId="173" formatCode="0.0000"/>
    <numFmt numFmtId="174" formatCode="0.0%"/>
    <numFmt numFmtId="175" formatCode="0.000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1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171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1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4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5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71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0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5" fontId="0" fillId="4" borderId="7" xfId="0" applyNumberFormat="1" applyFill="1" applyBorder="1" applyAlignment="1">
      <alignment horizontal="center"/>
    </xf>
    <xf numFmtId="175" fontId="0" fillId="4" borderId="0" xfId="0" applyNumberFormat="1" applyFill="1" applyBorder="1" applyAlignment="1">
      <alignment horizontal="center"/>
    </xf>
    <xf numFmtId="175" fontId="0" fillId="4" borderId="12" xfId="0" applyNumberForma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168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/>
    </xf>
    <xf numFmtId="174" fontId="0" fillId="2" borderId="4" xfId="1" applyNumberFormat="1" applyFont="1" applyFill="1" applyBorder="1" applyAlignment="1">
      <alignment horizontal="center" vertical="center"/>
    </xf>
    <xf numFmtId="174" fontId="0" fillId="2" borderId="8" xfId="1" applyNumberFormat="1" applyFont="1" applyFill="1" applyBorder="1" applyAlignment="1">
      <alignment horizontal="center" vertical="center"/>
    </xf>
    <xf numFmtId="174" fontId="0" fillId="2" borderId="9" xfId="1" applyNumberFormat="1" applyFont="1" applyFill="1" applyBorder="1" applyAlignment="1">
      <alignment horizontal="center" vertical="center"/>
    </xf>
    <xf numFmtId="174" fontId="0" fillId="2" borderId="11" xfId="1" applyNumberFormat="1" applyFont="1" applyFill="1" applyBorder="1" applyAlignment="1">
      <alignment horizontal="center" vertical="center"/>
    </xf>
    <xf numFmtId="174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8" fontId="0" fillId="5" borderId="0" xfId="0" applyNumberFormat="1" applyFill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Border="1"/>
    <xf numFmtId="165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168" fontId="0" fillId="0" borderId="0" xfId="0" applyNumberFormat="1"/>
    <xf numFmtId="49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left" vertical="center"/>
    </xf>
    <xf numFmtId="164" fontId="0" fillId="2" borderId="19" xfId="0" applyNumberForma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 vertical="center"/>
    </xf>
    <xf numFmtId="168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3" fontId="0" fillId="2" borderId="19" xfId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3</xdr:col>
      <xdr:colOff>687245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showGridLines="0" tabSelected="1" zoomScale="80" zoomScaleNormal="80" workbookViewId="0">
      <selection activeCell="O32" sqref="O32"/>
    </sheetView>
  </sheetViews>
  <sheetFormatPr defaultRowHeight="14.4" x14ac:dyDescent="0.3"/>
  <cols>
    <col min="1" max="1" width="75.88671875" customWidth="1"/>
    <col min="2" max="2" width="13.109375" style="2" customWidth="1"/>
    <col min="3" max="29" width="15.6640625" style="2" customWidth="1"/>
    <col min="30" max="34" width="15.6640625" customWidth="1"/>
  </cols>
  <sheetData>
    <row r="1" spans="1:36" ht="120" customHeight="1" x14ac:dyDescent="0.3">
      <c r="B1" s="179" t="s">
        <v>195</v>
      </c>
      <c r="J1" s="149"/>
      <c r="K1" s="150"/>
      <c r="L1" s="150"/>
      <c r="M1" s="150"/>
      <c r="N1" s="150"/>
      <c r="O1" s="150"/>
      <c r="P1" s="150"/>
      <c r="Q1" s="149"/>
    </row>
    <row r="2" spans="1:36" s="11" customFormat="1" ht="15.6" x14ac:dyDescent="0.35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6" ht="15" thickBot="1" x14ac:dyDescent="0.35"/>
    <row r="4" spans="1:36" s="3" customFormat="1" ht="60" customHeight="1" x14ac:dyDescent="0.3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61</v>
      </c>
      <c r="K4" s="43" t="s">
        <v>37</v>
      </c>
      <c r="L4" s="43" t="s">
        <v>38</v>
      </c>
      <c r="M4" s="43" t="s">
        <v>40</v>
      </c>
      <c r="N4" s="43" t="s">
        <v>114</v>
      </c>
      <c r="O4" s="43" t="s">
        <v>77</v>
      </c>
      <c r="P4" s="43" t="s">
        <v>138</v>
      </c>
      <c r="Q4" s="43" t="s">
        <v>78</v>
      </c>
      <c r="R4" s="43" t="s">
        <v>50</v>
      </c>
      <c r="S4" s="43" t="s">
        <v>76</v>
      </c>
    </row>
    <row r="5" spans="1:36" s="2" customFormat="1" x14ac:dyDescent="0.3">
      <c r="A5" s="194" t="s">
        <v>200</v>
      </c>
      <c r="B5" s="181">
        <v>22002802</v>
      </c>
      <c r="C5" s="35">
        <v>93.79</v>
      </c>
      <c r="D5" s="35">
        <v>30.11</v>
      </c>
      <c r="E5" s="37">
        <v>3.984</v>
      </c>
      <c r="F5" s="37">
        <v>25.02</v>
      </c>
      <c r="G5" s="37">
        <v>1.3879999999999999</v>
      </c>
      <c r="H5" s="37">
        <v>5.82</v>
      </c>
      <c r="I5" s="37">
        <v>1.9990000000000001</v>
      </c>
      <c r="J5" s="37">
        <v>1.734</v>
      </c>
      <c r="K5" s="35">
        <v>1028</v>
      </c>
      <c r="L5" s="34">
        <v>1096</v>
      </c>
      <c r="M5" s="34">
        <v>1186</v>
      </c>
      <c r="N5" s="34">
        <v>3840</v>
      </c>
      <c r="O5" s="195">
        <v>43.79</v>
      </c>
      <c r="P5" s="195">
        <v>27.75</v>
      </c>
      <c r="Q5" s="195">
        <v>14.68</v>
      </c>
      <c r="R5" s="182">
        <v>116100</v>
      </c>
      <c r="S5" s="34">
        <v>990.6</v>
      </c>
      <c r="T5" s="15"/>
      <c r="U5" s="15"/>
    </row>
    <row r="6" spans="1:36" s="2" customFormat="1" x14ac:dyDescent="0.3">
      <c r="A6" s="180" t="s">
        <v>198</v>
      </c>
      <c r="B6" s="181">
        <v>22003133</v>
      </c>
      <c r="C6" s="35">
        <v>86.73</v>
      </c>
      <c r="D6" s="35">
        <v>16.34</v>
      </c>
      <c r="E6" s="37">
        <v>2.82</v>
      </c>
      <c r="F6" s="37">
        <v>4.1040000000000001</v>
      </c>
      <c r="G6" s="37">
        <v>4.2210000000000001</v>
      </c>
      <c r="H6" s="34"/>
      <c r="I6" s="38"/>
      <c r="J6" s="182"/>
      <c r="K6" s="35">
        <v>14.76</v>
      </c>
      <c r="L6" s="34">
        <v>107.5</v>
      </c>
      <c r="M6" s="34">
        <v>87.56</v>
      </c>
      <c r="N6" s="183"/>
      <c r="O6" s="183">
        <v>10.01</v>
      </c>
      <c r="P6" s="183"/>
      <c r="Q6" s="183"/>
      <c r="R6" s="182">
        <v>7050</v>
      </c>
      <c r="S6" s="183"/>
      <c r="T6" s="15"/>
      <c r="U6" s="15"/>
    </row>
    <row r="7" spans="1:36" s="2" customFormat="1" x14ac:dyDescent="0.3">
      <c r="A7" s="180" t="s">
        <v>201</v>
      </c>
      <c r="B7" s="181">
        <v>22002761</v>
      </c>
      <c r="C7" s="35">
        <v>87.55</v>
      </c>
      <c r="D7" s="35">
        <v>15.32</v>
      </c>
      <c r="E7" s="37">
        <v>4.1159999999999997</v>
      </c>
      <c r="F7" s="37">
        <v>3.532</v>
      </c>
      <c r="G7" s="37">
        <v>4.0250000000000004</v>
      </c>
      <c r="H7" s="34"/>
      <c r="I7" s="37"/>
      <c r="J7" s="37"/>
      <c r="K7" s="35">
        <v>13.35</v>
      </c>
      <c r="L7" s="34">
        <v>98.75</v>
      </c>
      <c r="M7" s="34">
        <v>85.68</v>
      </c>
      <c r="N7" s="34"/>
      <c r="O7" s="34">
        <v>8.9659999999999993</v>
      </c>
      <c r="P7" s="34"/>
      <c r="Q7" s="34"/>
      <c r="R7" s="182">
        <v>4839</v>
      </c>
      <c r="S7" s="34"/>
      <c r="T7" s="15"/>
      <c r="U7" s="15"/>
    </row>
    <row r="8" spans="1:36" s="2" customFormat="1" x14ac:dyDescent="0.3">
      <c r="A8" s="180" t="s">
        <v>201</v>
      </c>
      <c r="B8" s="181">
        <v>22002540</v>
      </c>
      <c r="C8" s="35">
        <v>88.01</v>
      </c>
      <c r="D8" s="35">
        <v>12.6</v>
      </c>
      <c r="E8" s="37">
        <v>2.9060000000000001</v>
      </c>
      <c r="F8" s="37">
        <v>4.5110000000000001</v>
      </c>
      <c r="G8" s="37">
        <v>3.4550000000000001</v>
      </c>
      <c r="H8" s="34"/>
      <c r="I8" s="37"/>
      <c r="J8" s="37"/>
      <c r="K8" s="35">
        <v>10.68</v>
      </c>
      <c r="L8" s="34">
        <v>87.55</v>
      </c>
      <c r="M8" s="34">
        <v>55.7</v>
      </c>
      <c r="N8" s="34"/>
      <c r="O8" s="34">
        <v>8.4260000000000002</v>
      </c>
      <c r="P8" s="34"/>
      <c r="Q8" s="34"/>
      <c r="R8" s="182">
        <v>5071</v>
      </c>
      <c r="S8" s="34">
        <v>38.549999999999997</v>
      </c>
      <c r="T8" s="15"/>
      <c r="U8" s="15"/>
    </row>
    <row r="9" spans="1:36" s="2" customFormat="1" x14ac:dyDescent="0.3">
      <c r="A9" s="180" t="s">
        <v>199</v>
      </c>
      <c r="B9" s="181">
        <v>22002504</v>
      </c>
      <c r="C9" s="35">
        <v>87.99</v>
      </c>
      <c r="D9" s="35">
        <v>14.92</v>
      </c>
      <c r="E9" s="37">
        <v>2.6850000000000001</v>
      </c>
      <c r="F9" s="37">
        <v>4.2750000000000004</v>
      </c>
      <c r="G9" s="37">
        <v>5.4260000000000002</v>
      </c>
      <c r="H9" s="37">
        <v>0.58899999999999997</v>
      </c>
      <c r="I9" s="37">
        <v>0.41570000000000001</v>
      </c>
      <c r="J9" s="37">
        <v>0.13059999999999999</v>
      </c>
      <c r="K9" s="35">
        <v>14.15</v>
      </c>
      <c r="L9" s="34">
        <v>110.4</v>
      </c>
      <c r="M9" s="34">
        <v>71.09</v>
      </c>
      <c r="N9" s="34">
        <v>244.9</v>
      </c>
      <c r="O9" s="34"/>
      <c r="P9" s="34"/>
      <c r="Q9" s="34"/>
      <c r="R9" s="182">
        <v>4863</v>
      </c>
      <c r="S9" s="34"/>
      <c r="T9" s="15"/>
      <c r="U9" s="15"/>
      <c r="V9" s="15"/>
    </row>
    <row r="10" spans="1:36" s="1" customFormat="1" x14ac:dyDescent="0.3">
      <c r="A10" s="45" t="s">
        <v>0</v>
      </c>
      <c r="B10" s="46"/>
      <c r="C10" s="47">
        <f t="shared" ref="C10:O10" si="0">MIN(C5:C9)</f>
        <v>86.73</v>
      </c>
      <c r="D10" s="47">
        <f t="shared" si="0"/>
        <v>12.6</v>
      </c>
      <c r="E10" s="154">
        <f t="shared" si="0"/>
        <v>2.6850000000000001</v>
      </c>
      <c r="F10" s="154">
        <f t="shared" si="0"/>
        <v>3.532</v>
      </c>
      <c r="G10" s="154">
        <f t="shared" si="0"/>
        <v>1.3879999999999999</v>
      </c>
      <c r="H10" s="154">
        <f t="shared" si="0"/>
        <v>0.58899999999999997</v>
      </c>
      <c r="I10" s="188">
        <f t="shared" si="0"/>
        <v>0.41570000000000001</v>
      </c>
      <c r="J10" s="188">
        <f t="shared" si="0"/>
        <v>0.13059999999999999</v>
      </c>
      <c r="K10" s="47">
        <f t="shared" si="0"/>
        <v>10.68</v>
      </c>
      <c r="L10" s="191">
        <f t="shared" si="0"/>
        <v>87.55</v>
      </c>
      <c r="M10" s="191">
        <f t="shared" si="0"/>
        <v>55.7</v>
      </c>
      <c r="N10" s="191">
        <f t="shared" si="0"/>
        <v>244.9</v>
      </c>
      <c r="O10" s="191">
        <f t="shared" si="0"/>
        <v>8.4260000000000002</v>
      </c>
      <c r="P10" s="191"/>
      <c r="Q10" s="191"/>
      <c r="R10" s="158">
        <f>MIN(R5:R9)</f>
        <v>4839</v>
      </c>
      <c r="S10" s="191">
        <f>MIN(S5:S9)</f>
        <v>38.549999999999997</v>
      </c>
    </row>
    <row r="11" spans="1:36" s="1" customFormat="1" x14ac:dyDescent="0.3">
      <c r="A11" s="48" t="s">
        <v>1</v>
      </c>
      <c r="B11" s="49"/>
      <c r="C11" s="50">
        <f t="shared" ref="C11:O11" si="1">MAX(C5:C9)</f>
        <v>93.79</v>
      </c>
      <c r="D11" s="50">
        <f t="shared" si="1"/>
        <v>30.11</v>
      </c>
      <c r="E11" s="155">
        <f t="shared" si="1"/>
        <v>4.1159999999999997</v>
      </c>
      <c r="F11" s="155">
        <f t="shared" si="1"/>
        <v>25.02</v>
      </c>
      <c r="G11" s="155">
        <f t="shared" si="1"/>
        <v>5.4260000000000002</v>
      </c>
      <c r="H11" s="155">
        <f t="shared" si="1"/>
        <v>5.82</v>
      </c>
      <c r="I11" s="189">
        <f t="shared" si="1"/>
        <v>1.9990000000000001</v>
      </c>
      <c r="J11" s="189">
        <f t="shared" si="1"/>
        <v>1.734</v>
      </c>
      <c r="K11" s="50">
        <f t="shared" si="1"/>
        <v>1028</v>
      </c>
      <c r="L11" s="192">
        <f t="shared" si="1"/>
        <v>1096</v>
      </c>
      <c r="M11" s="192">
        <f t="shared" si="1"/>
        <v>1186</v>
      </c>
      <c r="N11" s="192">
        <f t="shared" si="1"/>
        <v>3840</v>
      </c>
      <c r="O11" s="192">
        <f t="shared" si="1"/>
        <v>43.79</v>
      </c>
      <c r="P11" s="192"/>
      <c r="Q11" s="192"/>
      <c r="R11" s="152">
        <f>MAX(R5:R9)</f>
        <v>116100</v>
      </c>
      <c r="S11" s="192">
        <f>MAX(S5:S9)</f>
        <v>990.6</v>
      </c>
    </row>
    <row r="12" spans="1:36" s="1" customFormat="1" ht="15" thickBot="1" x14ac:dyDescent="0.35">
      <c r="A12" s="51" t="s">
        <v>2</v>
      </c>
      <c r="B12" s="52"/>
      <c r="C12" s="53">
        <f t="shared" ref="C12:O12" si="2">MEDIAN(C5:C9)</f>
        <v>87.99</v>
      </c>
      <c r="D12" s="53">
        <f t="shared" si="2"/>
        <v>15.32</v>
      </c>
      <c r="E12" s="156">
        <f t="shared" si="2"/>
        <v>2.9060000000000001</v>
      </c>
      <c r="F12" s="156">
        <f t="shared" si="2"/>
        <v>4.2750000000000004</v>
      </c>
      <c r="G12" s="156">
        <f t="shared" si="2"/>
        <v>4.0250000000000004</v>
      </c>
      <c r="H12" s="156">
        <f t="shared" si="2"/>
        <v>3.2044999999999999</v>
      </c>
      <c r="I12" s="190">
        <f t="shared" si="2"/>
        <v>1.2073500000000001</v>
      </c>
      <c r="J12" s="190">
        <f t="shared" si="2"/>
        <v>0.93229999999999991</v>
      </c>
      <c r="K12" s="53">
        <f t="shared" si="2"/>
        <v>14.15</v>
      </c>
      <c r="L12" s="193">
        <f t="shared" si="2"/>
        <v>107.5</v>
      </c>
      <c r="M12" s="193">
        <f t="shared" si="2"/>
        <v>85.68</v>
      </c>
      <c r="N12" s="193">
        <f t="shared" si="2"/>
        <v>2042.45</v>
      </c>
      <c r="O12" s="193">
        <f t="shared" si="2"/>
        <v>9.4879999999999995</v>
      </c>
      <c r="P12" s="193"/>
      <c r="Q12" s="193"/>
      <c r="R12" s="159">
        <f>MEDIAN(R5:R9)</f>
        <v>5071</v>
      </c>
      <c r="S12" s="193">
        <f>MEDIAN(S5:S9)</f>
        <v>514.57500000000005</v>
      </c>
    </row>
    <row r="13" spans="1:36" x14ac:dyDescent="0.3">
      <c r="C13" s="12"/>
      <c r="D13" s="12"/>
      <c r="E13" s="12"/>
      <c r="F13" s="12"/>
      <c r="G13" s="12"/>
      <c r="H13" s="23"/>
      <c r="I13" s="23"/>
      <c r="J13" s="23"/>
      <c r="AC13"/>
    </row>
    <row r="14" spans="1:36" ht="15" thickBot="1" x14ac:dyDescent="0.35">
      <c r="C14" s="12"/>
      <c r="D14" s="12"/>
      <c r="E14" s="12"/>
      <c r="F14" s="12"/>
      <c r="G14" s="12"/>
      <c r="H14" s="23"/>
      <c r="I14" s="23"/>
      <c r="J14" s="23"/>
      <c r="AC14"/>
    </row>
    <row r="15" spans="1:36" ht="60" customHeight="1" x14ac:dyDescent="0.3">
      <c r="A15" s="41" t="s">
        <v>5</v>
      </c>
      <c r="B15" s="42" t="s">
        <v>3</v>
      </c>
      <c r="C15" s="43" t="s">
        <v>55</v>
      </c>
      <c r="D15" s="44" t="s">
        <v>56</v>
      </c>
      <c r="E15" s="43" t="s">
        <v>80</v>
      </c>
      <c r="F15" s="43" t="s">
        <v>57</v>
      </c>
      <c r="G15" s="43" t="s">
        <v>58</v>
      </c>
      <c r="H15" s="43" t="s">
        <v>59</v>
      </c>
      <c r="I15" s="43" t="s">
        <v>60</v>
      </c>
      <c r="J15" s="43" t="s">
        <v>61</v>
      </c>
      <c r="K15" s="43" t="s">
        <v>62</v>
      </c>
      <c r="L15" s="43" t="s">
        <v>37</v>
      </c>
      <c r="M15" s="43" t="s">
        <v>38</v>
      </c>
      <c r="N15" s="43" t="s">
        <v>40</v>
      </c>
      <c r="O15" s="43" t="s">
        <v>114</v>
      </c>
      <c r="P15" s="43" t="s">
        <v>41</v>
      </c>
      <c r="Q15" s="43" t="s">
        <v>161</v>
      </c>
      <c r="R15" s="43" t="s">
        <v>77</v>
      </c>
      <c r="S15" s="43" t="s">
        <v>78</v>
      </c>
      <c r="T15" s="43" t="s">
        <v>137</v>
      </c>
      <c r="U15" s="43" t="s">
        <v>164</v>
      </c>
      <c r="V15" s="43" t="s">
        <v>50</v>
      </c>
      <c r="W15" s="43" t="s">
        <v>45</v>
      </c>
      <c r="X15" s="43" t="s">
        <v>163</v>
      </c>
      <c r="Y15" s="43" t="s">
        <v>115</v>
      </c>
      <c r="Z15" s="43" t="s">
        <v>51</v>
      </c>
      <c r="AA15" s="43" t="s">
        <v>52</v>
      </c>
      <c r="AB15" s="43" t="s">
        <v>53</v>
      </c>
      <c r="AC15" s="43" t="s">
        <v>54</v>
      </c>
    </row>
    <row r="16" spans="1:36" x14ac:dyDescent="0.3">
      <c r="A16" s="27" t="s">
        <v>212</v>
      </c>
      <c r="B16" s="30">
        <v>22002978</v>
      </c>
      <c r="C16" s="31">
        <v>87.93</v>
      </c>
      <c r="D16" s="31">
        <v>17.43</v>
      </c>
      <c r="E16" s="32">
        <v>3.0369999999999999</v>
      </c>
      <c r="F16" s="31">
        <v>4.3650000000000002</v>
      </c>
      <c r="G16" s="32">
        <v>2.7130000000000001</v>
      </c>
      <c r="H16" s="37">
        <v>0.73560000000000003</v>
      </c>
      <c r="I16" s="54">
        <v>0.4642</v>
      </c>
      <c r="J16" s="54">
        <v>0.12759999999999999</v>
      </c>
      <c r="K16" s="35"/>
      <c r="L16" s="34">
        <v>17.55</v>
      </c>
      <c r="M16" s="34">
        <v>122.7</v>
      </c>
      <c r="N16" s="34">
        <v>128.9</v>
      </c>
      <c r="O16" s="183">
        <v>168.4</v>
      </c>
      <c r="P16" s="29"/>
      <c r="Q16" s="29"/>
      <c r="R16" s="29"/>
      <c r="S16" s="37"/>
      <c r="T16" s="29"/>
      <c r="U16" s="29"/>
      <c r="V16" s="38">
        <v>7805</v>
      </c>
      <c r="W16" s="34"/>
      <c r="X16" s="34"/>
      <c r="Y16" s="38"/>
      <c r="Z16" s="54"/>
      <c r="AA16" s="37"/>
      <c r="AB16" s="62"/>
      <c r="AC16" s="37"/>
      <c r="AD16" s="14"/>
      <c r="AE16" s="14"/>
      <c r="AJ16" s="14"/>
    </row>
    <row r="17" spans="1:36" x14ac:dyDescent="0.3">
      <c r="A17" s="27" t="s">
        <v>213</v>
      </c>
      <c r="B17" s="30">
        <v>22002683</v>
      </c>
      <c r="C17" s="31">
        <v>89</v>
      </c>
      <c r="D17" s="31">
        <v>19.12</v>
      </c>
      <c r="E17" s="32">
        <v>5.32</v>
      </c>
      <c r="F17" s="31">
        <v>6.2750000000000004</v>
      </c>
      <c r="G17" s="32">
        <v>3.9649999999999999</v>
      </c>
      <c r="H17" s="37"/>
      <c r="I17" s="54"/>
      <c r="J17" s="54"/>
      <c r="K17" s="35"/>
      <c r="L17" s="34">
        <v>10</v>
      </c>
      <c r="M17" s="34">
        <v>71.83</v>
      </c>
      <c r="N17" s="34">
        <v>90.7</v>
      </c>
      <c r="O17" s="183"/>
      <c r="P17" s="29"/>
      <c r="Q17" s="29"/>
      <c r="R17" s="29"/>
      <c r="S17" s="37"/>
      <c r="T17" s="29"/>
      <c r="U17" s="29"/>
      <c r="V17" s="38">
        <v>6518</v>
      </c>
      <c r="W17" s="34">
        <v>23.53</v>
      </c>
      <c r="X17" s="34">
        <v>25.88</v>
      </c>
      <c r="Y17" s="38">
        <v>1920</v>
      </c>
      <c r="Z17" s="54"/>
      <c r="AA17" s="37"/>
      <c r="AB17" s="62"/>
      <c r="AC17" s="37"/>
      <c r="AD17" s="14"/>
      <c r="AE17" s="14"/>
    </row>
    <row r="18" spans="1:36" x14ac:dyDescent="0.3">
      <c r="A18" s="27" t="s">
        <v>211</v>
      </c>
      <c r="B18" s="30">
        <v>22003188</v>
      </c>
      <c r="C18" s="31">
        <v>88.18</v>
      </c>
      <c r="D18" s="31">
        <v>13.27</v>
      </c>
      <c r="E18" s="32">
        <v>2.4260000000000002</v>
      </c>
      <c r="F18" s="31">
        <v>12.26</v>
      </c>
      <c r="G18" s="32">
        <v>3.2749999999999999</v>
      </c>
      <c r="H18" s="37">
        <v>4.0250000000000004</v>
      </c>
      <c r="I18" s="54">
        <v>0.50780000000000003</v>
      </c>
      <c r="J18" s="54">
        <v>0.1474</v>
      </c>
      <c r="K18" s="35"/>
      <c r="L18" s="34">
        <v>10.48</v>
      </c>
      <c r="M18" s="34">
        <v>95.55</v>
      </c>
      <c r="N18" s="34">
        <v>142.19999999999999</v>
      </c>
      <c r="O18" s="183"/>
      <c r="P18" s="29"/>
      <c r="Q18" s="29"/>
      <c r="R18" s="29"/>
      <c r="S18" s="37">
        <v>3.07</v>
      </c>
      <c r="T18" s="29"/>
      <c r="U18" s="29"/>
      <c r="V18" s="38">
        <v>10180</v>
      </c>
      <c r="W18" s="34"/>
      <c r="X18" s="34"/>
      <c r="Y18" s="38"/>
      <c r="Z18" s="54"/>
      <c r="AA18" s="37"/>
      <c r="AB18" s="62"/>
      <c r="AC18" s="37"/>
      <c r="AD18" s="14"/>
      <c r="AE18" s="14"/>
    </row>
    <row r="19" spans="1:36" x14ac:dyDescent="0.3">
      <c r="A19" s="27" t="s">
        <v>211</v>
      </c>
      <c r="B19" s="30">
        <v>22003133</v>
      </c>
      <c r="C19" s="31">
        <v>88.33</v>
      </c>
      <c r="D19" s="31">
        <v>15.77</v>
      </c>
      <c r="E19" s="32">
        <v>2.9079999999999999</v>
      </c>
      <c r="F19" s="31">
        <v>13.46</v>
      </c>
      <c r="G19" s="32">
        <v>3.0179999999999998</v>
      </c>
      <c r="H19" s="37">
        <v>4.0640000000000001</v>
      </c>
      <c r="I19" s="54">
        <v>0.41149999999999998</v>
      </c>
      <c r="J19" s="54">
        <v>0.16</v>
      </c>
      <c r="K19" s="35"/>
      <c r="L19" s="34">
        <v>11.42</v>
      </c>
      <c r="M19" s="34">
        <v>67.959999999999994</v>
      </c>
      <c r="N19" s="34">
        <v>116.4</v>
      </c>
      <c r="O19" s="183"/>
      <c r="P19" s="29"/>
      <c r="Q19" s="29"/>
      <c r="R19" s="29"/>
      <c r="S19" s="37">
        <v>2.383</v>
      </c>
      <c r="T19" s="29">
        <v>0.94269999999999998</v>
      </c>
      <c r="U19" s="29">
        <v>3.3260000000000001</v>
      </c>
      <c r="V19" s="38">
        <v>11560</v>
      </c>
      <c r="W19" s="34"/>
      <c r="X19" s="34"/>
      <c r="Y19" s="38"/>
      <c r="Z19" s="54"/>
      <c r="AA19" s="37"/>
      <c r="AB19" s="62"/>
      <c r="AC19" s="37"/>
      <c r="AD19" s="14"/>
      <c r="AE19" s="14"/>
    </row>
    <row r="20" spans="1:36" x14ac:dyDescent="0.3">
      <c r="A20" s="27" t="s">
        <v>211</v>
      </c>
      <c r="B20" s="30">
        <v>22002978</v>
      </c>
      <c r="C20" s="31">
        <v>89.45</v>
      </c>
      <c r="D20" s="31">
        <v>16.34</v>
      </c>
      <c r="E20" s="32">
        <v>4.5640000000000001</v>
      </c>
      <c r="F20" s="31">
        <v>11.6</v>
      </c>
      <c r="G20" s="32">
        <v>3.0289999999999999</v>
      </c>
      <c r="H20" s="37">
        <v>3.6190000000000002</v>
      </c>
      <c r="I20" s="54">
        <v>0.41499999999999998</v>
      </c>
      <c r="J20" s="54">
        <v>0.41499999999999998</v>
      </c>
      <c r="K20" s="35"/>
      <c r="L20" s="34">
        <v>11.66</v>
      </c>
      <c r="M20" s="34">
        <v>80.209999999999994</v>
      </c>
      <c r="N20" s="34">
        <v>133.80000000000001</v>
      </c>
      <c r="O20" s="183">
        <v>223.1</v>
      </c>
      <c r="P20" s="29"/>
      <c r="Q20" s="29"/>
      <c r="R20" s="29"/>
      <c r="S20" s="37"/>
      <c r="T20" s="29"/>
      <c r="U20" s="29"/>
      <c r="V20" s="38">
        <v>7253</v>
      </c>
      <c r="W20" s="34"/>
      <c r="X20" s="34"/>
      <c r="Y20" s="38"/>
      <c r="Z20" s="54"/>
      <c r="AA20" s="37"/>
      <c r="AB20" s="62"/>
      <c r="AC20" s="37"/>
      <c r="AD20" s="14"/>
      <c r="AE20" s="14"/>
      <c r="AJ20" s="14"/>
    </row>
    <row r="21" spans="1:36" x14ac:dyDescent="0.3">
      <c r="A21" s="27" t="s">
        <v>211</v>
      </c>
      <c r="B21" s="30">
        <v>22002572</v>
      </c>
      <c r="C21" s="31">
        <v>89.77</v>
      </c>
      <c r="D21" s="31">
        <v>16.100000000000001</v>
      </c>
      <c r="E21" s="32">
        <v>3.2349999999999999</v>
      </c>
      <c r="F21" s="31">
        <v>13.19</v>
      </c>
      <c r="G21" s="32">
        <v>3.3</v>
      </c>
      <c r="H21" s="37">
        <v>3.964</v>
      </c>
      <c r="I21" s="54">
        <v>0.40310000000000001</v>
      </c>
      <c r="J21" s="54">
        <v>0.13</v>
      </c>
      <c r="K21" s="35"/>
      <c r="L21" s="34">
        <v>12.18</v>
      </c>
      <c r="M21" s="34">
        <v>87.43</v>
      </c>
      <c r="N21" s="34">
        <v>107.3</v>
      </c>
      <c r="O21" s="183">
        <v>296.5</v>
      </c>
      <c r="P21" s="29"/>
      <c r="Q21" s="29"/>
      <c r="R21" s="29">
        <v>7.6970000000000001</v>
      </c>
      <c r="S21" s="37">
        <v>3.3050000000000002</v>
      </c>
      <c r="T21" s="29"/>
      <c r="U21" s="29"/>
      <c r="V21" s="38">
        <v>9729</v>
      </c>
      <c r="W21" s="34"/>
      <c r="X21" s="34"/>
      <c r="Y21" s="38"/>
      <c r="Z21" s="54"/>
      <c r="AA21" s="37"/>
      <c r="AB21" s="62"/>
      <c r="AC21" s="37"/>
      <c r="AD21" s="14"/>
      <c r="AE21" s="14"/>
    </row>
    <row r="22" spans="1:36" x14ac:dyDescent="0.3">
      <c r="A22" s="27" t="s">
        <v>211</v>
      </c>
      <c r="B22" s="30">
        <v>22002539</v>
      </c>
      <c r="C22" s="31">
        <v>90.53</v>
      </c>
      <c r="D22" s="31">
        <v>15.07</v>
      </c>
      <c r="E22" s="32">
        <v>2.3919999999999999</v>
      </c>
      <c r="F22" s="31">
        <v>13.51</v>
      </c>
      <c r="G22" s="32">
        <v>2.5249999999999999</v>
      </c>
      <c r="H22" s="37">
        <v>4.3440000000000003</v>
      </c>
      <c r="I22" s="54">
        <v>0.52700000000000002</v>
      </c>
      <c r="J22" s="54">
        <v>0.2034</v>
      </c>
      <c r="K22" s="35"/>
      <c r="L22" s="34">
        <v>14.9</v>
      </c>
      <c r="M22" s="34">
        <v>83.43</v>
      </c>
      <c r="N22" s="34">
        <v>102.2</v>
      </c>
      <c r="O22" s="183"/>
      <c r="P22" s="35"/>
      <c r="Q22" s="35"/>
      <c r="R22" s="35"/>
      <c r="S22" s="37">
        <v>3.4649999999999999</v>
      </c>
      <c r="T22" s="35"/>
      <c r="U22" s="35"/>
      <c r="V22" s="38">
        <v>9526</v>
      </c>
      <c r="W22" s="34"/>
      <c r="X22" s="34"/>
      <c r="Y22" s="38"/>
      <c r="Z22" s="54"/>
      <c r="AA22" s="37"/>
      <c r="AB22" s="62"/>
      <c r="AC22" s="37"/>
      <c r="AD22" s="14"/>
      <c r="AE22" s="14"/>
    </row>
    <row r="23" spans="1:36" x14ac:dyDescent="0.3">
      <c r="A23" s="203" t="s">
        <v>214</v>
      </c>
      <c r="B23" s="30">
        <v>22002156</v>
      </c>
      <c r="C23" s="31">
        <v>89.22</v>
      </c>
      <c r="D23" s="31">
        <v>19.190000000000001</v>
      </c>
      <c r="E23" s="32">
        <v>6.9029999999999996</v>
      </c>
      <c r="F23" s="31">
        <v>5.0149999999999997</v>
      </c>
      <c r="G23" s="32">
        <v>3.0350000000000001</v>
      </c>
      <c r="H23" s="37">
        <v>0.76080000000000003</v>
      </c>
      <c r="I23" s="54">
        <v>0.45</v>
      </c>
      <c r="J23" s="54">
        <v>0.20169999999999999</v>
      </c>
      <c r="K23" s="37"/>
      <c r="L23" s="34">
        <v>18.559999999999999</v>
      </c>
      <c r="M23" s="195">
        <v>169.7</v>
      </c>
      <c r="N23" s="34">
        <v>132.30000000000001</v>
      </c>
      <c r="O23" s="183">
        <v>351.4</v>
      </c>
      <c r="P23" s="29"/>
      <c r="Q23" s="29"/>
      <c r="R23" s="29"/>
      <c r="S23" s="37">
        <v>5.2039999999999997</v>
      </c>
      <c r="T23" s="29"/>
      <c r="U23" s="29"/>
      <c r="V23" s="38">
        <v>10920</v>
      </c>
      <c r="W23" s="34">
        <v>68.290000000000006</v>
      </c>
      <c r="X23" s="34">
        <v>75.12</v>
      </c>
      <c r="Y23" s="38"/>
      <c r="Z23" s="54"/>
      <c r="AA23" s="37"/>
      <c r="AB23" s="62"/>
      <c r="AC23" s="37"/>
      <c r="AD23" s="14"/>
      <c r="AE23" s="14"/>
      <c r="AJ23" s="14"/>
    </row>
    <row r="24" spans="1:36" x14ac:dyDescent="0.3">
      <c r="A24" s="203" t="s">
        <v>210</v>
      </c>
      <c r="B24" s="30">
        <v>22003188</v>
      </c>
      <c r="C24" s="31">
        <v>91.72</v>
      </c>
      <c r="D24" s="31">
        <v>16.88</v>
      </c>
      <c r="E24" s="32">
        <v>4.1459999999999999</v>
      </c>
      <c r="F24" s="204">
        <v>18.89</v>
      </c>
      <c r="G24" s="205">
        <v>4.97</v>
      </c>
      <c r="H24" s="37">
        <v>2.8109999999999999</v>
      </c>
      <c r="I24" s="54">
        <v>3.875</v>
      </c>
      <c r="J24" s="54">
        <v>1.4990000000000001</v>
      </c>
      <c r="K24" s="35"/>
      <c r="L24" s="34">
        <v>290</v>
      </c>
      <c r="M24" s="34">
        <v>2394</v>
      </c>
      <c r="N24" s="34">
        <v>3404</v>
      </c>
      <c r="O24" s="183">
        <v>3428</v>
      </c>
      <c r="P24" s="35">
        <v>11.36</v>
      </c>
      <c r="Q24" s="35">
        <v>65.53</v>
      </c>
      <c r="R24" s="35"/>
      <c r="S24" s="37">
        <v>57.1</v>
      </c>
      <c r="T24" s="35"/>
      <c r="U24" s="35"/>
      <c r="V24" s="38">
        <v>479400</v>
      </c>
      <c r="W24" s="34">
        <v>1534</v>
      </c>
      <c r="X24" s="34">
        <v>1687</v>
      </c>
      <c r="Y24" s="38">
        <v>169500</v>
      </c>
      <c r="Z24" s="54">
        <v>0.3322</v>
      </c>
      <c r="AA24" s="37">
        <v>1.075</v>
      </c>
      <c r="AB24" s="62">
        <v>1.867E-3</v>
      </c>
      <c r="AC24" s="37">
        <v>1.919</v>
      </c>
      <c r="AD24" s="14"/>
      <c r="AE24" s="14"/>
      <c r="AF24" s="14"/>
      <c r="AG24" s="14"/>
      <c r="AH24" s="14"/>
      <c r="AJ24" s="14"/>
    </row>
    <row r="25" spans="1:36" x14ac:dyDescent="0.3">
      <c r="A25" s="27" t="s">
        <v>210</v>
      </c>
      <c r="B25" s="30">
        <v>22002156</v>
      </c>
      <c r="C25" s="31">
        <v>98.01</v>
      </c>
      <c r="D25" s="32"/>
      <c r="E25" s="31"/>
      <c r="F25" s="31"/>
      <c r="G25" s="33"/>
      <c r="H25" s="37">
        <v>19.68</v>
      </c>
      <c r="I25" s="54">
        <v>2.605</v>
      </c>
      <c r="J25" s="54">
        <v>4.4880000000000004</v>
      </c>
      <c r="K25" s="35"/>
      <c r="L25" s="34">
        <v>455.8</v>
      </c>
      <c r="M25" s="34">
        <v>3130</v>
      </c>
      <c r="N25" s="34">
        <v>2847</v>
      </c>
      <c r="O25" s="183">
        <v>2536</v>
      </c>
      <c r="P25" s="35">
        <v>11.88</v>
      </c>
      <c r="Q25" s="35">
        <v>42.11</v>
      </c>
      <c r="R25" s="35"/>
      <c r="S25" s="37"/>
      <c r="T25" s="35"/>
      <c r="U25" s="35"/>
      <c r="V25" s="38">
        <v>201600</v>
      </c>
      <c r="W25" s="34">
        <v>1672</v>
      </c>
      <c r="X25" s="34">
        <v>1839</v>
      </c>
      <c r="Y25" s="38">
        <v>178400</v>
      </c>
      <c r="Z25" s="54">
        <v>0.83850000000000002</v>
      </c>
      <c r="AA25" s="37">
        <v>0.52</v>
      </c>
      <c r="AB25" s="62">
        <v>1.7590000000000001E-2</v>
      </c>
      <c r="AC25" s="37">
        <v>1.1619999999999999</v>
      </c>
      <c r="AD25" s="14"/>
      <c r="AE25" s="14"/>
      <c r="AF25" s="14"/>
      <c r="AG25" s="14"/>
      <c r="AH25" s="14"/>
      <c r="AI25" s="14"/>
      <c r="AJ25" s="14"/>
    </row>
    <row r="26" spans="1:36" x14ac:dyDescent="0.3">
      <c r="A26" s="27" t="s">
        <v>210</v>
      </c>
      <c r="B26" s="30">
        <v>22002248</v>
      </c>
      <c r="C26" s="31">
        <v>97.19</v>
      </c>
      <c r="D26" s="32"/>
      <c r="E26" s="31"/>
      <c r="F26" s="31"/>
      <c r="G26" s="30"/>
      <c r="H26" s="37">
        <v>14.66</v>
      </c>
      <c r="I26" s="54">
        <v>11.24</v>
      </c>
      <c r="J26" s="54">
        <v>7.2889999999999997</v>
      </c>
      <c r="K26" s="37">
        <v>2.2280000000000002</v>
      </c>
      <c r="L26" s="34">
        <v>430.6</v>
      </c>
      <c r="M26" s="34">
        <v>2595</v>
      </c>
      <c r="N26" s="34">
        <v>2784</v>
      </c>
      <c r="O26" s="183">
        <v>4188</v>
      </c>
      <c r="P26" s="35">
        <v>21.7</v>
      </c>
      <c r="Q26" s="35">
        <v>26.09</v>
      </c>
      <c r="R26" s="35"/>
      <c r="S26" s="37">
        <v>47.44</v>
      </c>
      <c r="T26" s="35"/>
      <c r="U26" s="35"/>
      <c r="V26" s="38">
        <v>567800</v>
      </c>
      <c r="W26" s="34">
        <v>2542</v>
      </c>
      <c r="X26" s="34">
        <v>2796</v>
      </c>
      <c r="Y26" s="38">
        <v>174100</v>
      </c>
      <c r="Z26" s="54">
        <v>0.96719999999999995</v>
      </c>
      <c r="AA26" s="37">
        <v>0.76160000000000005</v>
      </c>
      <c r="AB26" s="62">
        <v>2.2430000000000002E-3</v>
      </c>
      <c r="AC26" s="37">
        <v>1.72</v>
      </c>
      <c r="AD26" s="14"/>
      <c r="AE26" s="14"/>
      <c r="AF26" s="14"/>
      <c r="AG26" s="14"/>
      <c r="AH26" s="14"/>
    </row>
    <row r="27" spans="1:36" x14ac:dyDescent="0.3">
      <c r="A27" s="56" t="s">
        <v>0</v>
      </c>
      <c r="B27" s="57"/>
      <c r="C27" s="47">
        <f t="shared" ref="C27:J27" si="3">MIN(C16:C26)</f>
        <v>87.93</v>
      </c>
      <c r="D27" s="47">
        <f t="shared" si="3"/>
        <v>13.27</v>
      </c>
      <c r="E27" s="47">
        <f t="shared" si="3"/>
        <v>2.3919999999999999</v>
      </c>
      <c r="F27" s="161">
        <f t="shared" si="3"/>
        <v>4.3650000000000002</v>
      </c>
      <c r="G27" s="154">
        <f t="shared" si="3"/>
        <v>2.5249999999999999</v>
      </c>
      <c r="H27" s="188">
        <f t="shared" si="3"/>
        <v>0.73560000000000003</v>
      </c>
      <c r="I27" s="185">
        <f t="shared" si="3"/>
        <v>0.40310000000000001</v>
      </c>
      <c r="J27" s="185">
        <f t="shared" si="3"/>
        <v>0.12759999999999999</v>
      </c>
      <c r="K27" s="154"/>
      <c r="L27" s="191">
        <f t="shared" ref="L27:Q27" si="4">MIN(L16:L26)</f>
        <v>10</v>
      </c>
      <c r="M27" s="191">
        <f t="shared" si="4"/>
        <v>67.959999999999994</v>
      </c>
      <c r="N27" s="191">
        <f t="shared" si="4"/>
        <v>90.7</v>
      </c>
      <c r="O27" s="157">
        <f t="shared" si="4"/>
        <v>168.4</v>
      </c>
      <c r="P27" s="47">
        <f t="shared" si="4"/>
        <v>11.36</v>
      </c>
      <c r="Q27" s="47">
        <f t="shared" si="4"/>
        <v>26.09</v>
      </c>
      <c r="R27" s="47"/>
      <c r="S27" s="188">
        <f>MIN(S16:S26)</f>
        <v>2.383</v>
      </c>
      <c r="T27" s="47"/>
      <c r="U27" s="47"/>
      <c r="V27" s="196">
        <f t="shared" ref="V27:AC27" si="5">MIN(V16:V26)</f>
        <v>6518</v>
      </c>
      <c r="W27" s="191">
        <f t="shared" si="5"/>
        <v>23.53</v>
      </c>
      <c r="X27" s="191">
        <f t="shared" si="5"/>
        <v>25.88</v>
      </c>
      <c r="Y27" s="196">
        <f t="shared" si="5"/>
        <v>1920</v>
      </c>
      <c r="Z27" s="185">
        <f t="shared" si="5"/>
        <v>0.3322</v>
      </c>
      <c r="AA27" s="188">
        <f t="shared" si="5"/>
        <v>0.52</v>
      </c>
      <c r="AB27" s="200">
        <f t="shared" si="5"/>
        <v>1.867E-3</v>
      </c>
      <c r="AC27" s="188">
        <f t="shared" si="5"/>
        <v>1.1619999999999999</v>
      </c>
    </row>
    <row r="28" spans="1:36" x14ac:dyDescent="0.3">
      <c r="A28" s="58" t="s">
        <v>1</v>
      </c>
      <c r="B28" s="59"/>
      <c r="C28" s="50">
        <f t="shared" ref="C28:J28" si="6">MAX(C16:C26)</f>
        <v>98.01</v>
      </c>
      <c r="D28" s="50">
        <f t="shared" si="6"/>
        <v>19.190000000000001</v>
      </c>
      <c r="E28" s="50">
        <f t="shared" si="6"/>
        <v>6.9029999999999996</v>
      </c>
      <c r="F28" s="173">
        <f t="shared" si="6"/>
        <v>18.89</v>
      </c>
      <c r="G28" s="155">
        <f t="shared" si="6"/>
        <v>4.97</v>
      </c>
      <c r="H28" s="189">
        <f t="shared" si="6"/>
        <v>19.68</v>
      </c>
      <c r="I28" s="186">
        <f t="shared" si="6"/>
        <v>11.24</v>
      </c>
      <c r="J28" s="186">
        <f t="shared" si="6"/>
        <v>7.2889999999999997</v>
      </c>
      <c r="K28" s="155"/>
      <c r="L28" s="192">
        <f t="shared" ref="L28:Q28" si="7">MAX(L16:L26)</f>
        <v>455.8</v>
      </c>
      <c r="M28" s="192">
        <f t="shared" si="7"/>
        <v>3130</v>
      </c>
      <c r="N28" s="192">
        <f t="shared" si="7"/>
        <v>3404</v>
      </c>
      <c r="O28" s="151">
        <f t="shared" si="7"/>
        <v>4188</v>
      </c>
      <c r="P28" s="50">
        <f t="shared" si="7"/>
        <v>21.7</v>
      </c>
      <c r="Q28" s="50">
        <f t="shared" si="7"/>
        <v>65.53</v>
      </c>
      <c r="R28" s="50"/>
      <c r="S28" s="189">
        <f>MAX(S16:S26)</f>
        <v>57.1</v>
      </c>
      <c r="T28" s="50"/>
      <c r="U28" s="50"/>
      <c r="V28" s="197">
        <f t="shared" ref="V28:AC28" si="8">MAX(V16:V26)</f>
        <v>567800</v>
      </c>
      <c r="W28" s="192">
        <f t="shared" si="8"/>
        <v>2542</v>
      </c>
      <c r="X28" s="192">
        <f t="shared" si="8"/>
        <v>2796</v>
      </c>
      <c r="Y28" s="197">
        <f t="shared" si="8"/>
        <v>178400</v>
      </c>
      <c r="Z28" s="186">
        <f t="shared" si="8"/>
        <v>0.96719999999999995</v>
      </c>
      <c r="AA28" s="189">
        <f t="shared" si="8"/>
        <v>1.075</v>
      </c>
      <c r="AB28" s="201">
        <f t="shared" si="8"/>
        <v>1.7590000000000001E-2</v>
      </c>
      <c r="AC28" s="189">
        <f t="shared" si="8"/>
        <v>1.919</v>
      </c>
    </row>
    <row r="29" spans="1:36" ht="15" thickBot="1" x14ac:dyDescent="0.35">
      <c r="A29" s="60" t="s">
        <v>2</v>
      </c>
      <c r="B29" s="61"/>
      <c r="C29" s="53">
        <f t="shared" ref="C29:J29" si="9">MEDIAN(C16:C26)</f>
        <v>89.45</v>
      </c>
      <c r="D29" s="53">
        <f t="shared" si="9"/>
        <v>16.34</v>
      </c>
      <c r="E29" s="53">
        <f t="shared" si="9"/>
        <v>3.2349999999999999</v>
      </c>
      <c r="F29" s="162">
        <f t="shared" si="9"/>
        <v>12.26</v>
      </c>
      <c r="G29" s="156">
        <f t="shared" si="9"/>
        <v>3.0350000000000001</v>
      </c>
      <c r="H29" s="190">
        <f t="shared" si="9"/>
        <v>3.9945000000000004</v>
      </c>
      <c r="I29" s="187">
        <f t="shared" si="9"/>
        <v>0.48599999999999999</v>
      </c>
      <c r="J29" s="187">
        <f t="shared" si="9"/>
        <v>0.20255000000000001</v>
      </c>
      <c r="K29" s="156"/>
      <c r="L29" s="193">
        <f t="shared" ref="L29:Q29" si="10">MEDIAN(L16:L26)</f>
        <v>14.9</v>
      </c>
      <c r="M29" s="193">
        <f t="shared" si="10"/>
        <v>95.55</v>
      </c>
      <c r="N29" s="193">
        <f t="shared" si="10"/>
        <v>132.30000000000001</v>
      </c>
      <c r="O29" s="153">
        <f t="shared" si="10"/>
        <v>351.4</v>
      </c>
      <c r="P29" s="53">
        <f t="shared" si="10"/>
        <v>11.88</v>
      </c>
      <c r="Q29" s="53">
        <f t="shared" si="10"/>
        <v>42.11</v>
      </c>
      <c r="R29" s="53"/>
      <c r="S29" s="190">
        <f>MEDIAN(S16:S26)</f>
        <v>3.4649999999999999</v>
      </c>
      <c r="T29" s="53"/>
      <c r="U29" s="53"/>
      <c r="V29" s="198">
        <f t="shared" ref="V29:AC29" si="11">MEDIAN(V16:V26)</f>
        <v>10180</v>
      </c>
      <c r="W29" s="193">
        <f t="shared" si="11"/>
        <v>1534</v>
      </c>
      <c r="X29" s="193">
        <f t="shared" si="11"/>
        <v>1687</v>
      </c>
      <c r="Y29" s="198">
        <f t="shared" si="11"/>
        <v>171800</v>
      </c>
      <c r="Z29" s="187">
        <f t="shared" si="11"/>
        <v>0.83850000000000002</v>
      </c>
      <c r="AA29" s="190">
        <f t="shared" si="11"/>
        <v>0.76160000000000005</v>
      </c>
      <c r="AB29" s="202">
        <f t="shared" si="11"/>
        <v>2.2430000000000002E-3</v>
      </c>
      <c r="AC29" s="190">
        <f t="shared" si="11"/>
        <v>1.72</v>
      </c>
    </row>
    <row r="30" spans="1:36" x14ac:dyDescent="0.3">
      <c r="C30" s="12"/>
      <c r="D30" s="12"/>
      <c r="E30" s="12"/>
      <c r="F30" s="12"/>
      <c r="G30" s="12"/>
      <c r="H30" s="23"/>
      <c r="I30" s="23"/>
      <c r="J30" s="23"/>
      <c r="O30" s="199"/>
      <c r="AC30"/>
    </row>
    <row r="31" spans="1:36" ht="15" thickBot="1" x14ac:dyDescent="0.35">
      <c r="C31" s="12"/>
      <c r="D31" s="12"/>
      <c r="E31" s="12"/>
      <c r="F31" s="12"/>
      <c r="G31" s="12"/>
      <c r="H31" s="23"/>
      <c r="I31" s="23"/>
      <c r="J31" s="23"/>
      <c r="AC31"/>
    </row>
    <row r="32" spans="1:36" s="4" customFormat="1" ht="60" customHeight="1" x14ac:dyDescent="0.3">
      <c r="A32" s="41" t="s">
        <v>4</v>
      </c>
      <c r="B32" s="42" t="s">
        <v>3</v>
      </c>
      <c r="C32" s="63" t="s">
        <v>55</v>
      </c>
      <c r="D32" s="64" t="s">
        <v>56</v>
      </c>
      <c r="E32" s="43" t="s">
        <v>80</v>
      </c>
      <c r="F32" s="43" t="s">
        <v>57</v>
      </c>
      <c r="G32" s="43" t="s">
        <v>58</v>
      </c>
      <c r="H32" s="65" t="s">
        <v>59</v>
      </c>
      <c r="I32" s="65" t="s">
        <v>60</v>
      </c>
      <c r="J32" s="65" t="s">
        <v>61</v>
      </c>
      <c r="K32" s="43" t="s">
        <v>62</v>
      </c>
      <c r="L32" s="43" t="s">
        <v>37</v>
      </c>
      <c r="M32" s="43" t="s">
        <v>38</v>
      </c>
      <c r="N32" s="43" t="s">
        <v>40</v>
      </c>
      <c r="O32" s="43" t="s">
        <v>118</v>
      </c>
      <c r="P32" s="43" t="s">
        <v>41</v>
      </c>
      <c r="Q32" s="43" t="s">
        <v>161</v>
      </c>
      <c r="R32" s="43" t="s">
        <v>189</v>
      </c>
      <c r="S32" s="43" t="s">
        <v>50</v>
      </c>
      <c r="T32" s="43" t="s">
        <v>76</v>
      </c>
      <c r="U32" s="43" t="s">
        <v>163</v>
      </c>
      <c r="V32" s="43" t="s">
        <v>115</v>
      </c>
      <c r="W32" s="43" t="s">
        <v>51</v>
      </c>
      <c r="X32" s="43" t="s">
        <v>52</v>
      </c>
      <c r="Y32" s="43" t="s">
        <v>53</v>
      </c>
      <c r="Z32" s="43" t="s">
        <v>54</v>
      </c>
      <c r="AA32" s="43" t="s">
        <v>162</v>
      </c>
    </row>
    <row r="33" spans="1:29" x14ac:dyDescent="0.3">
      <c r="A33" s="203" t="s">
        <v>218</v>
      </c>
      <c r="B33" s="30">
        <v>22002170</v>
      </c>
      <c r="C33" s="31">
        <v>89.36</v>
      </c>
      <c r="D33" s="204">
        <v>20.7</v>
      </c>
      <c r="E33" s="32">
        <v>4.2060000000000004</v>
      </c>
      <c r="F33" s="205">
        <v>8.9250000000000007</v>
      </c>
      <c r="G33" s="32">
        <v>5.5730000000000004</v>
      </c>
      <c r="H33" s="35">
        <v>1.548</v>
      </c>
      <c r="I33" s="37">
        <v>0.63729999999999998</v>
      </c>
      <c r="J33" s="37">
        <v>0.79800000000000004</v>
      </c>
      <c r="K33" s="37">
        <v>0.53779999999999994</v>
      </c>
      <c r="L33" s="34">
        <v>26.04</v>
      </c>
      <c r="M33" s="38">
        <v>152.6</v>
      </c>
      <c r="N33" s="38">
        <v>162.5</v>
      </c>
      <c r="O33" s="35">
        <v>0.32200000000000001</v>
      </c>
      <c r="P33" s="35"/>
      <c r="Q33" s="34"/>
      <c r="R33" s="36"/>
      <c r="S33" s="29" t="s">
        <v>219</v>
      </c>
      <c r="T33" s="38">
        <v>65.510000000000005</v>
      </c>
      <c r="U33" s="38">
        <v>72.06</v>
      </c>
      <c r="V33" s="35"/>
      <c r="W33" s="37"/>
      <c r="X33" s="54"/>
      <c r="Y33" s="62"/>
      <c r="Z33" s="37"/>
      <c r="AA33" s="35"/>
      <c r="AB33"/>
      <c r="AC33"/>
    </row>
    <row r="34" spans="1:29" x14ac:dyDescent="0.3">
      <c r="A34" s="27" t="s">
        <v>217</v>
      </c>
      <c r="B34" s="30">
        <v>22002943</v>
      </c>
      <c r="C34" s="31">
        <v>98.63</v>
      </c>
      <c r="D34" s="32"/>
      <c r="E34" s="32"/>
      <c r="F34" s="32"/>
      <c r="G34" s="31"/>
      <c r="H34" s="35">
        <v>17.52</v>
      </c>
      <c r="I34" s="37">
        <v>2.9940000000000002</v>
      </c>
      <c r="J34" s="37">
        <v>7.8179999999999996</v>
      </c>
      <c r="K34" s="37">
        <v>8.9830000000000005</v>
      </c>
      <c r="L34" s="34">
        <v>878.2</v>
      </c>
      <c r="M34" s="38">
        <v>3370</v>
      </c>
      <c r="N34" s="38">
        <v>3535</v>
      </c>
      <c r="O34" s="35">
        <v>14.58</v>
      </c>
      <c r="P34" s="36"/>
      <c r="Q34" s="36"/>
      <c r="R34" s="36"/>
      <c r="S34" s="38">
        <v>392300</v>
      </c>
      <c r="T34" s="38">
        <v>4475</v>
      </c>
      <c r="U34" s="38">
        <v>4923</v>
      </c>
      <c r="V34" s="38">
        <v>129100</v>
      </c>
      <c r="W34" s="37">
        <v>1.2050000000000001</v>
      </c>
      <c r="X34" s="54" t="s">
        <v>204</v>
      </c>
      <c r="Y34" s="62">
        <v>2.2060000000000001E-3</v>
      </c>
      <c r="Z34" s="37">
        <v>2.2549999999999999</v>
      </c>
      <c r="AA34" s="38"/>
      <c r="AB34"/>
      <c r="AC34"/>
    </row>
    <row r="35" spans="1:29" x14ac:dyDescent="0.3">
      <c r="A35" s="27" t="s">
        <v>217</v>
      </c>
      <c r="B35" s="30">
        <v>22003098</v>
      </c>
      <c r="C35" s="31">
        <v>98.45</v>
      </c>
      <c r="D35" s="32"/>
      <c r="E35" s="32"/>
      <c r="F35" s="32"/>
      <c r="G35" s="31"/>
      <c r="H35" s="35">
        <v>16.329999999999998</v>
      </c>
      <c r="I35" s="37">
        <v>4.7670000000000003</v>
      </c>
      <c r="J35" s="37">
        <v>8.0180000000000007</v>
      </c>
      <c r="K35" s="37">
        <v>7.8639999999999999</v>
      </c>
      <c r="L35" s="34">
        <v>1295</v>
      </c>
      <c r="M35" s="38">
        <v>5021</v>
      </c>
      <c r="N35" s="38">
        <v>4324</v>
      </c>
      <c r="O35" s="35">
        <v>29.7</v>
      </c>
      <c r="P35" s="36"/>
      <c r="Q35" s="34">
        <v>142.30000000000001</v>
      </c>
      <c r="R35" s="36"/>
      <c r="S35" s="38">
        <v>842300</v>
      </c>
      <c r="T35" s="38">
        <v>4016</v>
      </c>
      <c r="U35" s="38"/>
      <c r="V35" s="38">
        <v>234900</v>
      </c>
      <c r="W35" s="37">
        <v>1.3069999999999999</v>
      </c>
      <c r="X35" s="54">
        <v>1.0009999999999999</v>
      </c>
      <c r="Y35" s="62">
        <v>2.905E-3</v>
      </c>
      <c r="Z35" s="37">
        <v>2.0960000000000001</v>
      </c>
      <c r="AA35" s="38"/>
      <c r="AB35"/>
      <c r="AC35"/>
    </row>
    <row r="36" spans="1:29" x14ac:dyDescent="0.3">
      <c r="A36" s="27" t="s">
        <v>217</v>
      </c>
      <c r="B36" s="30">
        <v>22002899</v>
      </c>
      <c r="C36" s="31">
        <v>99.28</v>
      </c>
      <c r="D36" s="32"/>
      <c r="E36" s="32"/>
      <c r="F36" s="32"/>
      <c r="G36" s="31"/>
      <c r="H36" s="35">
        <v>17.25</v>
      </c>
      <c r="I36" s="37">
        <v>3.0550000000000002</v>
      </c>
      <c r="J36" s="37">
        <v>9.9179999999999993</v>
      </c>
      <c r="K36" s="37">
        <v>7.7169999999999996</v>
      </c>
      <c r="L36" s="34">
        <v>897.6</v>
      </c>
      <c r="M36" s="38">
        <v>6534</v>
      </c>
      <c r="N36" s="38">
        <v>2604</v>
      </c>
      <c r="O36" s="35">
        <v>43.95</v>
      </c>
      <c r="P36" s="35">
        <v>28.56</v>
      </c>
      <c r="Q36" s="34">
        <v>58.64</v>
      </c>
      <c r="R36" s="38">
        <v>6011</v>
      </c>
      <c r="S36" s="38">
        <v>565700</v>
      </c>
      <c r="T36" s="38">
        <v>794</v>
      </c>
      <c r="U36" s="38">
        <v>873.4</v>
      </c>
      <c r="V36" s="38">
        <v>114700</v>
      </c>
      <c r="W36" s="37">
        <v>2.0219999999999998</v>
      </c>
      <c r="X36" s="54">
        <v>0.8639</v>
      </c>
      <c r="Y36" s="62">
        <v>4.424E-3</v>
      </c>
      <c r="Z36" s="37">
        <v>1.403</v>
      </c>
      <c r="AA36" s="34"/>
      <c r="AB36"/>
      <c r="AC36"/>
    </row>
    <row r="37" spans="1:29" x14ac:dyDescent="0.3">
      <c r="A37" s="27" t="s">
        <v>217</v>
      </c>
      <c r="B37" s="30">
        <v>22002899</v>
      </c>
      <c r="C37" s="31">
        <v>99.28</v>
      </c>
      <c r="D37" s="32"/>
      <c r="E37" s="32"/>
      <c r="F37" s="32"/>
      <c r="G37" s="31"/>
      <c r="H37" s="35">
        <v>19.13</v>
      </c>
      <c r="I37" s="37">
        <v>2.9369999999999998</v>
      </c>
      <c r="J37" s="37">
        <v>10.68</v>
      </c>
      <c r="K37" s="37">
        <v>7.7549999999999999</v>
      </c>
      <c r="L37" s="34">
        <v>1015</v>
      </c>
      <c r="M37" s="38">
        <v>4592</v>
      </c>
      <c r="N37" s="38">
        <v>5580</v>
      </c>
      <c r="O37" s="35">
        <v>19.489999999999998</v>
      </c>
      <c r="P37" s="35">
        <v>29.06</v>
      </c>
      <c r="Q37" s="34">
        <v>150.80000000000001</v>
      </c>
      <c r="R37" s="38">
        <v>7980</v>
      </c>
      <c r="S37" s="38">
        <v>454900</v>
      </c>
      <c r="T37" s="38">
        <v>3225</v>
      </c>
      <c r="U37" s="38">
        <v>3548</v>
      </c>
      <c r="V37" s="38">
        <v>55900</v>
      </c>
      <c r="W37" s="37">
        <v>1.2430000000000001</v>
      </c>
      <c r="X37" s="54">
        <v>0.10630000000000001</v>
      </c>
      <c r="Y37" s="62">
        <v>2.2160000000000001E-3</v>
      </c>
      <c r="Z37" s="37">
        <v>3.524</v>
      </c>
      <c r="AA37" s="38"/>
      <c r="AB37"/>
      <c r="AC37"/>
    </row>
    <row r="38" spans="1:29" x14ac:dyDescent="0.3">
      <c r="A38" s="27" t="s">
        <v>217</v>
      </c>
      <c r="B38" s="30">
        <v>22002802</v>
      </c>
      <c r="C38" s="31">
        <v>97.51</v>
      </c>
      <c r="D38" s="32"/>
      <c r="E38" s="32"/>
      <c r="F38" s="32"/>
      <c r="G38" s="31"/>
      <c r="H38" s="35">
        <v>25.37</v>
      </c>
      <c r="I38" s="37"/>
      <c r="J38" s="37">
        <v>5.6719999999999997</v>
      </c>
      <c r="K38" s="37">
        <v>3.9249999999999998</v>
      </c>
      <c r="L38" s="34">
        <v>641.79999999999995</v>
      </c>
      <c r="M38" s="38">
        <v>4274</v>
      </c>
      <c r="N38" s="38">
        <v>1709</v>
      </c>
      <c r="O38" s="35">
        <v>22.33</v>
      </c>
      <c r="P38" s="35">
        <v>21.97</v>
      </c>
      <c r="Q38" s="34">
        <v>137.1</v>
      </c>
      <c r="R38" s="36"/>
      <c r="S38" s="38">
        <v>409000</v>
      </c>
      <c r="T38" s="38">
        <v>1649</v>
      </c>
      <c r="U38" s="38">
        <v>1814</v>
      </c>
      <c r="V38" s="38">
        <v>73200</v>
      </c>
      <c r="W38" s="37">
        <v>0.97430000000000005</v>
      </c>
      <c r="X38" s="54">
        <v>0.1183</v>
      </c>
      <c r="Y38" s="62">
        <v>3.4399999999999999E-3</v>
      </c>
      <c r="Z38" s="37">
        <v>0.48209999999999997</v>
      </c>
      <c r="AA38" s="38"/>
      <c r="AB38"/>
      <c r="AC38"/>
    </row>
    <row r="39" spans="1:29" x14ac:dyDescent="0.3">
      <c r="A39" s="27" t="s">
        <v>217</v>
      </c>
      <c r="B39" s="30">
        <v>22002474</v>
      </c>
      <c r="C39" s="31">
        <v>99.14</v>
      </c>
      <c r="D39" s="32"/>
      <c r="E39" s="32"/>
      <c r="F39" s="32"/>
      <c r="G39" s="31"/>
      <c r="H39" s="35">
        <v>21.58</v>
      </c>
      <c r="I39" s="37">
        <v>0.43630000000000002</v>
      </c>
      <c r="J39" s="37">
        <v>7.4290000000000003</v>
      </c>
      <c r="K39" s="37">
        <v>5.2869999999999999</v>
      </c>
      <c r="L39" s="34">
        <v>692.4</v>
      </c>
      <c r="M39" s="38">
        <v>3013</v>
      </c>
      <c r="N39" s="38">
        <v>3677</v>
      </c>
      <c r="O39" s="35"/>
      <c r="P39" s="35">
        <v>20.65</v>
      </c>
      <c r="Q39" s="34">
        <v>126.3</v>
      </c>
      <c r="R39" s="36"/>
      <c r="S39" s="38">
        <v>230800</v>
      </c>
      <c r="T39" s="38">
        <v>2105</v>
      </c>
      <c r="U39" s="38">
        <v>2316</v>
      </c>
      <c r="V39" s="38"/>
      <c r="W39" s="37">
        <v>1.0529999999999999</v>
      </c>
      <c r="X39" s="54">
        <v>0.2361</v>
      </c>
      <c r="Y39" s="62">
        <v>4.052E-3</v>
      </c>
      <c r="Z39" s="37">
        <v>1.454</v>
      </c>
      <c r="AA39" s="37">
        <v>9.0820000000000007</v>
      </c>
      <c r="AB39"/>
      <c r="AC39"/>
    </row>
    <row r="40" spans="1:29" s="1" customFormat="1" x14ac:dyDescent="0.3">
      <c r="A40" s="56" t="s">
        <v>0</v>
      </c>
      <c r="B40" s="57"/>
      <c r="C40" s="47">
        <f>MIN(C33:C39)</f>
        <v>89.36</v>
      </c>
      <c r="D40" s="154"/>
      <c r="E40" s="154"/>
      <c r="F40" s="154"/>
      <c r="G40" s="47"/>
      <c r="H40" s="161">
        <f t="shared" ref="H40:Z40" si="12">MIN(H33:H39)</f>
        <v>1.548</v>
      </c>
      <c r="I40" s="188">
        <f t="shared" si="12"/>
        <v>0.43630000000000002</v>
      </c>
      <c r="J40" s="188">
        <f t="shared" si="12"/>
        <v>0.79800000000000004</v>
      </c>
      <c r="K40" s="188">
        <f t="shared" si="12"/>
        <v>0.53779999999999994</v>
      </c>
      <c r="L40" s="191">
        <f t="shared" si="12"/>
        <v>26.04</v>
      </c>
      <c r="M40" s="196">
        <f t="shared" si="12"/>
        <v>152.6</v>
      </c>
      <c r="N40" s="196">
        <f t="shared" si="12"/>
        <v>162.5</v>
      </c>
      <c r="O40" s="161">
        <f t="shared" si="12"/>
        <v>0.32200000000000001</v>
      </c>
      <c r="P40" s="161">
        <f t="shared" si="12"/>
        <v>20.65</v>
      </c>
      <c r="Q40" s="191">
        <f t="shared" si="12"/>
        <v>58.64</v>
      </c>
      <c r="R40" s="158">
        <f t="shared" si="12"/>
        <v>6011</v>
      </c>
      <c r="S40" s="158">
        <f t="shared" si="12"/>
        <v>230800</v>
      </c>
      <c r="T40" s="196">
        <f t="shared" si="12"/>
        <v>65.510000000000005</v>
      </c>
      <c r="U40" s="196">
        <f t="shared" si="12"/>
        <v>72.06</v>
      </c>
      <c r="V40" s="158">
        <f t="shared" si="12"/>
        <v>55900</v>
      </c>
      <c r="W40" s="188">
        <f t="shared" si="12"/>
        <v>0.97430000000000005</v>
      </c>
      <c r="X40" s="185">
        <f t="shared" si="12"/>
        <v>0.10630000000000001</v>
      </c>
      <c r="Y40" s="200">
        <f t="shared" si="12"/>
        <v>2.2060000000000001E-3</v>
      </c>
      <c r="Z40" s="188">
        <f t="shared" si="12"/>
        <v>0.48209999999999997</v>
      </c>
      <c r="AA40" s="154"/>
    </row>
    <row r="41" spans="1:29" s="1" customFormat="1" x14ac:dyDescent="0.3">
      <c r="A41" s="58" t="s">
        <v>1</v>
      </c>
      <c r="B41" s="59"/>
      <c r="C41" s="50">
        <f>MAX(C33:C39)</f>
        <v>99.28</v>
      </c>
      <c r="D41" s="50"/>
      <c r="E41" s="155"/>
      <c r="F41" s="50"/>
      <c r="G41" s="152"/>
      <c r="H41" s="173">
        <f t="shared" ref="H41:Z41" si="13">MAX(H33:H39)</f>
        <v>25.37</v>
      </c>
      <c r="I41" s="189">
        <f t="shared" si="13"/>
        <v>4.7670000000000003</v>
      </c>
      <c r="J41" s="189">
        <f t="shared" si="13"/>
        <v>10.68</v>
      </c>
      <c r="K41" s="189">
        <f t="shared" si="13"/>
        <v>8.9830000000000005</v>
      </c>
      <c r="L41" s="192">
        <f t="shared" si="13"/>
        <v>1295</v>
      </c>
      <c r="M41" s="197">
        <f t="shared" si="13"/>
        <v>6534</v>
      </c>
      <c r="N41" s="197">
        <f t="shared" si="13"/>
        <v>5580</v>
      </c>
      <c r="O41" s="173">
        <f t="shared" si="13"/>
        <v>43.95</v>
      </c>
      <c r="P41" s="173">
        <f t="shared" si="13"/>
        <v>29.06</v>
      </c>
      <c r="Q41" s="192">
        <f t="shared" si="13"/>
        <v>150.80000000000001</v>
      </c>
      <c r="R41" s="152">
        <f t="shared" si="13"/>
        <v>7980</v>
      </c>
      <c r="S41" s="152">
        <f t="shared" si="13"/>
        <v>842300</v>
      </c>
      <c r="T41" s="197">
        <f t="shared" si="13"/>
        <v>4475</v>
      </c>
      <c r="U41" s="197">
        <f t="shared" si="13"/>
        <v>4923</v>
      </c>
      <c r="V41" s="152">
        <f t="shared" si="13"/>
        <v>234900</v>
      </c>
      <c r="W41" s="189">
        <f t="shared" si="13"/>
        <v>2.0219999999999998</v>
      </c>
      <c r="X41" s="186">
        <f t="shared" si="13"/>
        <v>1.0009999999999999</v>
      </c>
      <c r="Y41" s="201">
        <f t="shared" si="13"/>
        <v>4.424E-3</v>
      </c>
      <c r="Z41" s="189">
        <f t="shared" si="13"/>
        <v>3.524</v>
      </c>
      <c r="AA41" s="155"/>
    </row>
    <row r="42" spans="1:29" s="1" customFormat="1" ht="15" thickBot="1" x14ac:dyDescent="0.35">
      <c r="A42" s="60" t="s">
        <v>2</v>
      </c>
      <c r="B42" s="61"/>
      <c r="C42" s="53">
        <f>MEDIAN(C33:C39)</f>
        <v>98.63</v>
      </c>
      <c r="D42" s="156"/>
      <c r="E42" s="156"/>
      <c r="F42" s="156"/>
      <c r="G42" s="153"/>
      <c r="H42" s="162">
        <f t="shared" ref="H42:Z42" si="14">MEDIAN(H33:H39)</f>
        <v>17.52</v>
      </c>
      <c r="I42" s="190">
        <f t="shared" si="14"/>
        <v>2.9655</v>
      </c>
      <c r="J42" s="190">
        <f t="shared" si="14"/>
        <v>7.8179999999999996</v>
      </c>
      <c r="K42" s="190">
        <f t="shared" si="14"/>
        <v>7.7169999999999996</v>
      </c>
      <c r="L42" s="193">
        <f t="shared" si="14"/>
        <v>878.2</v>
      </c>
      <c r="M42" s="198">
        <f t="shared" si="14"/>
        <v>4274</v>
      </c>
      <c r="N42" s="198">
        <f t="shared" si="14"/>
        <v>3535</v>
      </c>
      <c r="O42" s="162">
        <f t="shared" si="14"/>
        <v>20.909999999999997</v>
      </c>
      <c r="P42" s="162">
        <f t="shared" si="14"/>
        <v>25.265000000000001</v>
      </c>
      <c r="Q42" s="193">
        <f t="shared" si="14"/>
        <v>137.1</v>
      </c>
      <c r="R42" s="159">
        <f t="shared" si="14"/>
        <v>6995.5</v>
      </c>
      <c r="S42" s="159">
        <f t="shared" si="14"/>
        <v>431950</v>
      </c>
      <c r="T42" s="198">
        <f t="shared" si="14"/>
        <v>2105</v>
      </c>
      <c r="U42" s="198">
        <f t="shared" si="14"/>
        <v>2065</v>
      </c>
      <c r="V42" s="159">
        <f t="shared" si="14"/>
        <v>114700</v>
      </c>
      <c r="W42" s="190">
        <f t="shared" si="14"/>
        <v>1.2240000000000002</v>
      </c>
      <c r="X42" s="187">
        <f t="shared" si="14"/>
        <v>0.2361</v>
      </c>
      <c r="Y42" s="202">
        <f t="shared" si="14"/>
        <v>3.1725E-3</v>
      </c>
      <c r="Z42" s="190">
        <f t="shared" si="14"/>
        <v>1.7749999999999999</v>
      </c>
      <c r="AA42" s="156"/>
    </row>
    <row r="43" spans="1:29" x14ac:dyDescent="0.3">
      <c r="C43" s="12"/>
      <c r="D43" s="12"/>
      <c r="E43" s="12"/>
      <c r="F43" s="12"/>
      <c r="G43" s="23"/>
      <c r="H43" s="23"/>
      <c r="I43" s="23"/>
      <c r="L43" s="12"/>
      <c r="M43" s="12"/>
      <c r="N43" s="12"/>
      <c r="R43" s="132"/>
      <c r="AC43"/>
    </row>
    <row r="44" spans="1:29" ht="15" thickBot="1" x14ac:dyDescent="0.35">
      <c r="C44" s="12"/>
      <c r="D44" s="12"/>
      <c r="E44" s="12"/>
      <c r="F44" s="12"/>
      <c r="G44" s="12"/>
      <c r="H44" s="23"/>
      <c r="I44" s="23"/>
      <c r="J44" s="23"/>
      <c r="M44" s="12"/>
      <c r="N44" s="12"/>
      <c r="O44" s="12"/>
    </row>
    <row r="45" spans="1:29" ht="60" customHeight="1" x14ac:dyDescent="0.3">
      <c r="A45" s="66" t="s">
        <v>79</v>
      </c>
      <c r="B45" s="42" t="s">
        <v>3</v>
      </c>
      <c r="C45" s="43" t="s">
        <v>55</v>
      </c>
      <c r="D45" s="44" t="s">
        <v>56</v>
      </c>
      <c r="E45" s="43" t="s">
        <v>113</v>
      </c>
      <c r="F45" s="43" t="s">
        <v>57</v>
      </c>
      <c r="G45" s="43" t="s">
        <v>58</v>
      </c>
      <c r="H45" s="43" t="s">
        <v>59</v>
      </c>
      <c r="I45" s="43" t="s">
        <v>60</v>
      </c>
      <c r="J45" s="43" t="s">
        <v>61</v>
      </c>
      <c r="K45" s="43" t="s">
        <v>37</v>
      </c>
      <c r="L45" s="43" t="s">
        <v>38</v>
      </c>
      <c r="M45" s="43" t="s">
        <v>40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A46" s="27" t="s">
        <v>231</v>
      </c>
      <c r="B46" s="30">
        <v>22002506</v>
      </c>
      <c r="C46" s="31">
        <v>93.16</v>
      </c>
      <c r="D46" s="31">
        <v>40.99</v>
      </c>
      <c r="E46" s="31">
        <v>24.13</v>
      </c>
      <c r="F46" s="37">
        <v>5.28</v>
      </c>
      <c r="G46" s="37">
        <v>2.641</v>
      </c>
      <c r="H46" s="54">
        <v>0.74490000000000001</v>
      </c>
      <c r="I46" s="54">
        <v>0.93279999999999996</v>
      </c>
      <c r="J46" s="54">
        <v>0.23350000000000001</v>
      </c>
      <c r="K46" s="35">
        <v>10.82</v>
      </c>
      <c r="L46" s="34">
        <v>113</v>
      </c>
      <c r="M46" s="35">
        <v>35.950000000000003</v>
      </c>
      <c r="N46"/>
      <c r="O46" s="14"/>
      <c r="P46" s="14"/>
      <c r="Q46" s="14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C47" s="12"/>
      <c r="D47" s="12"/>
      <c r="E47" s="12"/>
      <c r="F47" s="12"/>
      <c r="G47" s="12"/>
      <c r="H47" s="23"/>
      <c r="I47" s="23"/>
      <c r="J47" s="23"/>
      <c r="M47" s="12"/>
      <c r="T47"/>
      <c r="U47"/>
      <c r="V47"/>
      <c r="W47"/>
      <c r="X47"/>
      <c r="Y47"/>
      <c r="Z47"/>
      <c r="AA47"/>
      <c r="AB47"/>
      <c r="AC47"/>
    </row>
    <row r="48" spans="1:29" ht="15" thickBot="1" x14ac:dyDescent="0.35">
      <c r="C48" s="12"/>
      <c r="D48" s="12"/>
      <c r="E48" s="12"/>
      <c r="F48" s="12"/>
      <c r="G48" s="12"/>
      <c r="H48" s="23"/>
      <c r="I48" s="23"/>
      <c r="J48" s="23"/>
      <c r="M48" s="12"/>
      <c r="N48" s="12"/>
      <c r="O48" s="12"/>
    </row>
    <row r="49" spans="1:29" ht="60" customHeight="1" x14ac:dyDescent="0.3">
      <c r="A49" s="66" t="s">
        <v>159</v>
      </c>
      <c r="B49" s="42" t="s">
        <v>3</v>
      </c>
      <c r="C49" s="43" t="s">
        <v>55</v>
      </c>
      <c r="D49" s="44" t="s">
        <v>56</v>
      </c>
      <c r="E49" s="43" t="s">
        <v>113</v>
      </c>
      <c r="F49" s="43" t="s">
        <v>57</v>
      </c>
      <c r="G49" s="43" t="s">
        <v>58</v>
      </c>
      <c r="H49" s="43" t="s">
        <v>59</v>
      </c>
      <c r="I49" s="43" t="s">
        <v>60</v>
      </c>
      <c r="J49" s="43" t="s">
        <v>61</v>
      </c>
      <c r="K49" s="43" t="s">
        <v>160</v>
      </c>
      <c r="L49" s="43" t="s">
        <v>37</v>
      </c>
      <c r="M49" s="43" t="s">
        <v>38</v>
      </c>
      <c r="N49" s="43" t="s">
        <v>40</v>
      </c>
      <c r="O49" s="43" t="s">
        <v>156</v>
      </c>
      <c r="P49" s="43" t="s">
        <v>246</v>
      </c>
      <c r="Q49" s="43" t="s">
        <v>50</v>
      </c>
      <c r="R49" s="43" t="s">
        <v>157</v>
      </c>
      <c r="S49" s="43" t="s">
        <v>163</v>
      </c>
      <c r="T49" s="43" t="s">
        <v>241</v>
      </c>
      <c r="Y49"/>
      <c r="Z49"/>
      <c r="AA49"/>
      <c r="AB49"/>
      <c r="AC49"/>
    </row>
    <row r="50" spans="1:29" x14ac:dyDescent="0.3">
      <c r="A50" s="203" t="s">
        <v>242</v>
      </c>
      <c r="B50" s="30">
        <v>22003443</v>
      </c>
      <c r="C50" s="35"/>
      <c r="D50" s="54"/>
      <c r="E50" s="54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09" t="s">
        <v>243</v>
      </c>
      <c r="U50"/>
      <c r="V50"/>
      <c r="W50"/>
      <c r="X50"/>
      <c r="Y50"/>
      <c r="Z50"/>
      <c r="AA50"/>
      <c r="AB50"/>
      <c r="AC50"/>
    </row>
    <row r="51" spans="1:29" x14ac:dyDescent="0.3">
      <c r="A51" s="27" t="s">
        <v>244</v>
      </c>
      <c r="B51" s="30">
        <v>22003248</v>
      </c>
      <c r="C51" s="35">
        <v>92.29</v>
      </c>
      <c r="D51" s="35">
        <v>34.25</v>
      </c>
      <c r="E51" s="35">
        <v>16.309999999999999</v>
      </c>
      <c r="F51" s="37">
        <v>5.7549999999999999</v>
      </c>
      <c r="G51" s="37">
        <v>4.0629999999999997</v>
      </c>
      <c r="H51" s="37">
        <v>1.298</v>
      </c>
      <c r="I51" s="54">
        <v>0.91820000000000002</v>
      </c>
      <c r="J51" s="54">
        <v>0.27100000000000002</v>
      </c>
      <c r="K51" s="73">
        <v>7.0000000000000007E-2</v>
      </c>
      <c r="L51" s="35">
        <v>14.08</v>
      </c>
      <c r="M51" s="34">
        <v>177.9</v>
      </c>
      <c r="N51" s="35">
        <v>44.21</v>
      </c>
      <c r="O51" s="34">
        <v>183.9</v>
      </c>
      <c r="P51" s="34">
        <v>2178</v>
      </c>
      <c r="Q51" s="38">
        <v>27050</v>
      </c>
      <c r="R51" s="34">
        <v>586.4</v>
      </c>
      <c r="S51" s="29"/>
      <c r="T51" s="29"/>
      <c r="U51"/>
      <c r="V51"/>
      <c r="W51"/>
      <c r="X51"/>
      <c r="Y51"/>
      <c r="Z51"/>
      <c r="AA51"/>
      <c r="AB51"/>
      <c r="AC51"/>
    </row>
    <row r="52" spans="1:29" x14ac:dyDescent="0.3">
      <c r="A52" s="27" t="s">
        <v>244</v>
      </c>
      <c r="B52" s="30">
        <v>22003080</v>
      </c>
      <c r="C52" s="35">
        <v>92.87</v>
      </c>
      <c r="D52" s="35">
        <v>36.82</v>
      </c>
      <c r="E52" s="35">
        <v>17.55</v>
      </c>
      <c r="F52" s="37">
        <v>8.2690000000000001</v>
      </c>
      <c r="G52" s="37">
        <v>2.3359999999999999</v>
      </c>
      <c r="H52" s="37">
        <v>1.6930000000000001</v>
      </c>
      <c r="I52" s="54">
        <v>1.411</v>
      </c>
      <c r="J52" s="29"/>
      <c r="K52" s="29"/>
      <c r="L52" s="35">
        <v>17.18</v>
      </c>
      <c r="M52" s="34">
        <v>170</v>
      </c>
      <c r="N52" s="35">
        <v>33.340000000000003</v>
      </c>
      <c r="O52" s="34">
        <v>151.6</v>
      </c>
      <c r="P52" s="34">
        <v>2605</v>
      </c>
      <c r="Q52" s="38">
        <v>39940</v>
      </c>
      <c r="R52" s="34">
        <v>221.7</v>
      </c>
      <c r="S52" s="34">
        <v>243.9</v>
      </c>
      <c r="T52" s="34"/>
      <c r="U52"/>
      <c r="V52"/>
      <c r="W52"/>
      <c r="X52"/>
      <c r="Y52"/>
      <c r="Z52"/>
      <c r="AA52"/>
      <c r="AB52"/>
      <c r="AC52"/>
    </row>
    <row r="53" spans="1:29" x14ac:dyDescent="0.3">
      <c r="A53" s="203" t="s">
        <v>245</v>
      </c>
      <c r="B53" s="30">
        <v>22003080</v>
      </c>
      <c r="C53" s="35">
        <v>92.07</v>
      </c>
      <c r="D53" s="35">
        <v>23.74</v>
      </c>
      <c r="E53" s="35">
        <v>12.43</v>
      </c>
      <c r="F53" s="37">
        <v>6.1559999999999997</v>
      </c>
      <c r="G53" s="37">
        <v>1.728</v>
      </c>
      <c r="H53" s="37">
        <v>1.3979999999999999</v>
      </c>
      <c r="I53" s="54">
        <v>0.98370000000000002</v>
      </c>
      <c r="J53" s="29"/>
      <c r="K53" s="29"/>
      <c r="L53" s="35">
        <v>7.97</v>
      </c>
      <c r="M53" s="34">
        <v>110.8</v>
      </c>
      <c r="N53" s="35">
        <v>19.079999999999998</v>
      </c>
      <c r="O53" s="34">
        <v>140.4</v>
      </c>
      <c r="P53" s="195">
        <v>853.5</v>
      </c>
      <c r="Q53" s="38">
        <v>17620</v>
      </c>
      <c r="R53" s="34">
        <v>143.6</v>
      </c>
      <c r="S53" s="34">
        <v>158</v>
      </c>
      <c r="T53" s="34"/>
      <c r="U53"/>
      <c r="V53"/>
      <c r="W53"/>
      <c r="X53"/>
      <c r="Y53"/>
      <c r="Z53"/>
      <c r="AA53"/>
      <c r="AB53"/>
      <c r="AC53"/>
    </row>
    <row r="54" spans="1:29" x14ac:dyDescent="0.3">
      <c r="A54" s="203" t="s">
        <v>231</v>
      </c>
      <c r="B54" s="30">
        <v>22002318</v>
      </c>
      <c r="C54" s="35">
        <v>93.42</v>
      </c>
      <c r="D54" s="210">
        <v>46.29</v>
      </c>
      <c r="E54" s="35">
        <v>9.548</v>
      </c>
      <c r="F54" s="29"/>
      <c r="G54" s="37">
        <v>2.177</v>
      </c>
      <c r="H54" s="29"/>
      <c r="I54" s="54"/>
      <c r="J54" s="29"/>
      <c r="K54" s="29"/>
      <c r="L54" s="35"/>
      <c r="M54" s="29"/>
      <c r="N54" s="29"/>
      <c r="O54" s="29"/>
      <c r="P54" s="34"/>
      <c r="Q54" s="38">
        <v>17620</v>
      </c>
      <c r="R54" s="195">
        <v>150.9</v>
      </c>
      <c r="S54" s="195">
        <v>166</v>
      </c>
      <c r="T54" s="34"/>
      <c r="U54"/>
      <c r="V54"/>
      <c r="W54"/>
      <c r="X54"/>
      <c r="Y54"/>
      <c r="Z54"/>
      <c r="AA54"/>
      <c r="AB54"/>
      <c r="AC54"/>
    </row>
    <row r="55" spans="1:29" x14ac:dyDescent="0.3">
      <c r="A55" s="56" t="s">
        <v>0</v>
      </c>
      <c r="B55" s="67"/>
      <c r="C55" s="47">
        <f t="shared" ref="C55:I55" si="15">MIN(C50:C54)</f>
        <v>92.07</v>
      </c>
      <c r="D55" s="47">
        <f t="shared" si="15"/>
        <v>23.74</v>
      </c>
      <c r="E55" s="47">
        <f t="shared" si="15"/>
        <v>9.548</v>
      </c>
      <c r="F55" s="154">
        <f t="shared" si="15"/>
        <v>5.7549999999999999</v>
      </c>
      <c r="G55" s="154">
        <f t="shared" si="15"/>
        <v>1.728</v>
      </c>
      <c r="H55" s="154">
        <f t="shared" si="15"/>
        <v>1.298</v>
      </c>
      <c r="I55" s="185">
        <f t="shared" si="15"/>
        <v>0.91820000000000002</v>
      </c>
      <c r="J55" s="47"/>
      <c r="K55" s="47"/>
      <c r="L55" s="161">
        <f t="shared" ref="L55:S55" si="16">MIN(L50:L54)</f>
        <v>7.97</v>
      </c>
      <c r="M55" s="157">
        <f t="shared" si="16"/>
        <v>110.8</v>
      </c>
      <c r="N55" s="47">
        <f t="shared" si="16"/>
        <v>19.079999999999998</v>
      </c>
      <c r="O55" s="157">
        <f t="shared" si="16"/>
        <v>140.4</v>
      </c>
      <c r="P55" s="191">
        <f t="shared" si="16"/>
        <v>853.5</v>
      </c>
      <c r="Q55" s="158">
        <f t="shared" si="16"/>
        <v>17620</v>
      </c>
      <c r="R55" s="157">
        <f t="shared" si="16"/>
        <v>143.6</v>
      </c>
      <c r="S55" s="157">
        <f t="shared" si="16"/>
        <v>158</v>
      </c>
      <c r="T55" s="157"/>
      <c r="U55"/>
      <c r="V55"/>
      <c r="W55"/>
      <c r="X55"/>
      <c r="Y55"/>
      <c r="Z55"/>
      <c r="AA55"/>
      <c r="AB55"/>
      <c r="AC55"/>
    </row>
    <row r="56" spans="1:29" x14ac:dyDescent="0.3">
      <c r="A56" s="58" t="s">
        <v>1</v>
      </c>
      <c r="B56" s="68"/>
      <c r="C56" s="50">
        <f t="shared" ref="C56:I56" si="17">MAX(C50:C54)</f>
        <v>93.42</v>
      </c>
      <c r="D56" s="50">
        <f t="shared" si="17"/>
        <v>46.29</v>
      </c>
      <c r="E56" s="50">
        <f t="shared" si="17"/>
        <v>17.55</v>
      </c>
      <c r="F56" s="155">
        <f t="shared" si="17"/>
        <v>8.2690000000000001</v>
      </c>
      <c r="G56" s="155">
        <f t="shared" si="17"/>
        <v>4.0629999999999997</v>
      </c>
      <c r="H56" s="155">
        <f t="shared" si="17"/>
        <v>1.6930000000000001</v>
      </c>
      <c r="I56" s="186">
        <f t="shared" si="17"/>
        <v>1.411</v>
      </c>
      <c r="J56" s="50"/>
      <c r="K56" s="50"/>
      <c r="L56" s="173">
        <f t="shared" ref="L56:S56" si="18">MAX(L50:L54)</f>
        <v>17.18</v>
      </c>
      <c r="M56" s="151">
        <f t="shared" si="18"/>
        <v>177.9</v>
      </c>
      <c r="N56" s="50">
        <f t="shared" si="18"/>
        <v>44.21</v>
      </c>
      <c r="O56" s="151">
        <f t="shared" si="18"/>
        <v>183.9</v>
      </c>
      <c r="P56" s="192">
        <f t="shared" si="18"/>
        <v>2605</v>
      </c>
      <c r="Q56" s="152">
        <f t="shared" si="18"/>
        <v>39940</v>
      </c>
      <c r="R56" s="151">
        <f t="shared" si="18"/>
        <v>586.4</v>
      </c>
      <c r="S56" s="151">
        <f t="shared" si="18"/>
        <v>243.9</v>
      </c>
      <c r="T56" s="151"/>
      <c r="U56"/>
      <c r="V56"/>
      <c r="W56"/>
      <c r="X56"/>
      <c r="Y56"/>
      <c r="Z56"/>
      <c r="AA56"/>
      <c r="AB56"/>
      <c r="AC56"/>
    </row>
    <row r="57" spans="1:29" ht="15" thickBot="1" x14ac:dyDescent="0.35">
      <c r="A57" s="60" t="s">
        <v>2</v>
      </c>
      <c r="B57" s="69"/>
      <c r="C57" s="53">
        <f t="shared" ref="C57:I57" si="19">MEDIAN(C50:C54)</f>
        <v>92.580000000000013</v>
      </c>
      <c r="D57" s="53">
        <f t="shared" si="19"/>
        <v>35.534999999999997</v>
      </c>
      <c r="E57" s="53">
        <f t="shared" si="19"/>
        <v>14.37</v>
      </c>
      <c r="F57" s="156">
        <f t="shared" si="19"/>
        <v>6.1559999999999997</v>
      </c>
      <c r="G57" s="156">
        <f t="shared" si="19"/>
        <v>2.2565</v>
      </c>
      <c r="H57" s="156">
        <f t="shared" si="19"/>
        <v>1.3979999999999999</v>
      </c>
      <c r="I57" s="187">
        <f t="shared" si="19"/>
        <v>0.98370000000000002</v>
      </c>
      <c r="J57" s="53"/>
      <c r="K57" s="53"/>
      <c r="L57" s="162">
        <f t="shared" ref="L57:S57" si="20">MEDIAN(L50:L54)</f>
        <v>14.08</v>
      </c>
      <c r="M57" s="153">
        <f t="shared" si="20"/>
        <v>170</v>
      </c>
      <c r="N57" s="53">
        <f t="shared" si="20"/>
        <v>33.340000000000003</v>
      </c>
      <c r="O57" s="153">
        <f t="shared" si="20"/>
        <v>151.6</v>
      </c>
      <c r="P57" s="193">
        <f t="shared" si="20"/>
        <v>2178</v>
      </c>
      <c r="Q57" s="159">
        <f t="shared" si="20"/>
        <v>22335</v>
      </c>
      <c r="R57" s="153">
        <f t="shared" si="20"/>
        <v>186.3</v>
      </c>
      <c r="S57" s="153">
        <f t="shared" si="20"/>
        <v>166</v>
      </c>
      <c r="T57" s="153"/>
      <c r="U57"/>
      <c r="V57"/>
      <c r="W57"/>
      <c r="X57"/>
      <c r="Y57"/>
      <c r="Z57"/>
      <c r="AA57"/>
      <c r="AB57"/>
      <c r="AC57"/>
    </row>
    <row r="58" spans="1:29" x14ac:dyDescent="0.3">
      <c r="C58" s="12"/>
      <c r="D58" s="12"/>
      <c r="E58" s="12"/>
      <c r="F58" s="12"/>
      <c r="G58" s="12"/>
      <c r="H58" s="23"/>
      <c r="I58" s="23"/>
      <c r="J58" s="23"/>
      <c r="M58" s="12"/>
      <c r="N58" s="12"/>
      <c r="O58" s="12"/>
    </row>
    <row r="59" spans="1:29" ht="15" thickBot="1" x14ac:dyDescent="0.35">
      <c r="C59" s="12"/>
      <c r="D59" s="12"/>
      <c r="E59" s="12"/>
      <c r="F59" s="12"/>
      <c r="G59" s="12"/>
      <c r="H59" s="23"/>
      <c r="I59" s="23"/>
      <c r="J59" s="23"/>
      <c r="M59" s="12"/>
      <c r="N59" s="12"/>
      <c r="O59" s="12"/>
    </row>
    <row r="60" spans="1:29" ht="60" customHeight="1" x14ac:dyDescent="0.3">
      <c r="A60" s="66" t="s">
        <v>7</v>
      </c>
      <c r="B60" s="42" t="s">
        <v>3</v>
      </c>
      <c r="C60" s="43" t="s">
        <v>39</v>
      </c>
      <c r="D60" s="43" t="s">
        <v>59</v>
      </c>
      <c r="E60" s="43" t="s">
        <v>160</v>
      </c>
      <c r="F60" s="43" t="s">
        <v>37</v>
      </c>
      <c r="G60" s="43" t="s">
        <v>38</v>
      </c>
      <c r="H60" s="43" t="s">
        <v>40</v>
      </c>
      <c r="I60" s="43" t="s">
        <v>114</v>
      </c>
      <c r="J60" s="43" t="s">
        <v>41</v>
      </c>
      <c r="K60" s="43" t="s">
        <v>161</v>
      </c>
      <c r="L60" s="43" t="s">
        <v>50</v>
      </c>
      <c r="M60" s="43" t="s">
        <v>157</v>
      </c>
      <c r="N60" s="43" t="s">
        <v>163</v>
      </c>
      <c r="O60" s="43" t="s">
        <v>115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3">
      <c r="A61" s="27" t="s">
        <v>249</v>
      </c>
      <c r="B61" s="30">
        <v>22002923</v>
      </c>
      <c r="C61" s="31">
        <v>97.73</v>
      </c>
      <c r="D61" s="30"/>
      <c r="E61" s="30"/>
      <c r="F61" s="30">
        <v>7755</v>
      </c>
      <c r="G61" s="38">
        <v>35130</v>
      </c>
      <c r="H61" s="38">
        <v>53920</v>
      </c>
      <c r="I61" s="38">
        <v>30930</v>
      </c>
      <c r="J61" s="34">
        <v>205.5</v>
      </c>
      <c r="K61" s="34">
        <v>1131</v>
      </c>
      <c r="L61" s="38">
        <v>4537000</v>
      </c>
      <c r="M61" s="38">
        <v>19080</v>
      </c>
      <c r="N61" s="38">
        <v>20990</v>
      </c>
      <c r="O61" s="38">
        <v>2781000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3">
      <c r="A62" s="27" t="s">
        <v>248</v>
      </c>
      <c r="B62" s="30">
        <v>22003323</v>
      </c>
      <c r="C62" s="31">
        <v>97.48</v>
      </c>
      <c r="D62" s="30"/>
      <c r="E62" s="30"/>
      <c r="F62" s="30">
        <v>4275</v>
      </c>
      <c r="G62" s="38">
        <v>29360</v>
      </c>
      <c r="H62" s="38">
        <v>16510</v>
      </c>
      <c r="I62" s="38">
        <v>34500</v>
      </c>
      <c r="J62" s="34">
        <v>83.46</v>
      </c>
      <c r="K62" s="34">
        <v>541.1</v>
      </c>
      <c r="L62" s="38">
        <v>2092000</v>
      </c>
      <c r="M62" s="38">
        <v>13050</v>
      </c>
      <c r="N62" s="38">
        <v>14360</v>
      </c>
      <c r="O62" s="38">
        <v>486800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3">
      <c r="A63" s="27" t="s">
        <v>248</v>
      </c>
      <c r="B63" s="30">
        <v>22002761</v>
      </c>
      <c r="C63" s="31">
        <v>98.91</v>
      </c>
      <c r="D63" s="31">
        <v>18.55</v>
      </c>
      <c r="E63" s="32">
        <v>8.2110000000000003</v>
      </c>
      <c r="F63" s="30">
        <v>6109</v>
      </c>
      <c r="G63" s="38">
        <v>42750</v>
      </c>
      <c r="H63" s="38">
        <v>31110</v>
      </c>
      <c r="I63" s="38">
        <v>59910</v>
      </c>
      <c r="J63" s="34">
        <v>157.5</v>
      </c>
      <c r="K63" s="34">
        <v>1058</v>
      </c>
      <c r="L63" s="38">
        <v>3222000</v>
      </c>
      <c r="M63" s="38">
        <v>14610</v>
      </c>
      <c r="N63" s="38">
        <v>16070</v>
      </c>
      <c r="O63" s="38">
        <v>697900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3">
      <c r="A64" s="27" t="s">
        <v>248</v>
      </c>
      <c r="B64" s="30">
        <v>22002661</v>
      </c>
      <c r="C64" s="31">
        <v>95.65</v>
      </c>
      <c r="D64" s="30"/>
      <c r="E64" s="30"/>
      <c r="F64" s="30">
        <v>4757</v>
      </c>
      <c r="G64" s="38">
        <v>32870</v>
      </c>
      <c r="H64" s="38">
        <v>35140</v>
      </c>
      <c r="I64" s="38">
        <v>39150</v>
      </c>
      <c r="J64" s="34">
        <v>141</v>
      </c>
      <c r="K64" s="34">
        <v>736.4</v>
      </c>
      <c r="L64" s="38">
        <v>2510000</v>
      </c>
      <c r="M64" s="38">
        <v>22070</v>
      </c>
      <c r="N64" s="38"/>
      <c r="O64" s="38">
        <v>588000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x14ac:dyDescent="0.3">
      <c r="A65" s="56" t="s">
        <v>0</v>
      </c>
      <c r="B65" s="67"/>
      <c r="C65" s="47">
        <f>MIN(C61:C64)</f>
        <v>95.65</v>
      </c>
      <c r="D65" s="47"/>
      <c r="E65" s="47"/>
      <c r="F65" s="158">
        <f t="shared" ref="F65:M65" si="21">MIN(F61:F64)</f>
        <v>4275</v>
      </c>
      <c r="G65" s="158">
        <f t="shared" si="21"/>
        <v>29360</v>
      </c>
      <c r="H65" s="158">
        <f t="shared" si="21"/>
        <v>16510</v>
      </c>
      <c r="I65" s="196">
        <f t="shared" si="21"/>
        <v>30930</v>
      </c>
      <c r="J65" s="191">
        <f t="shared" si="21"/>
        <v>83.46</v>
      </c>
      <c r="K65" s="191">
        <f t="shared" si="21"/>
        <v>541.1</v>
      </c>
      <c r="L65" s="158">
        <f t="shared" si="21"/>
        <v>2092000</v>
      </c>
      <c r="M65" s="158">
        <f t="shared" si="21"/>
        <v>13050</v>
      </c>
      <c r="N65" s="158">
        <f t="shared" ref="N65:O65" si="22">MIN(N61:N64)</f>
        <v>14360</v>
      </c>
      <c r="O65" s="158">
        <f t="shared" si="22"/>
        <v>486800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x14ac:dyDescent="0.3">
      <c r="A66" s="58" t="s">
        <v>1</v>
      </c>
      <c r="B66" s="68"/>
      <c r="C66" s="50">
        <f>MAX(C61:C64)</f>
        <v>98.91</v>
      </c>
      <c r="D66" s="50"/>
      <c r="E66" s="50"/>
      <c r="F66" s="152">
        <f t="shared" ref="F66:M66" si="23">MAX(F61:F64)</f>
        <v>7755</v>
      </c>
      <c r="G66" s="152">
        <f t="shared" si="23"/>
        <v>42750</v>
      </c>
      <c r="H66" s="152">
        <f t="shared" si="23"/>
        <v>53920</v>
      </c>
      <c r="I66" s="197">
        <f t="shared" si="23"/>
        <v>59910</v>
      </c>
      <c r="J66" s="192">
        <f t="shared" si="23"/>
        <v>205.5</v>
      </c>
      <c r="K66" s="192">
        <f t="shared" si="23"/>
        <v>1131</v>
      </c>
      <c r="L66" s="152">
        <f t="shared" si="23"/>
        <v>4537000</v>
      </c>
      <c r="M66" s="152">
        <f t="shared" si="23"/>
        <v>22070</v>
      </c>
      <c r="N66" s="152">
        <f t="shared" ref="N66:O66" si="24">MAX(N61:N64)</f>
        <v>20990</v>
      </c>
      <c r="O66" s="152">
        <f t="shared" si="24"/>
        <v>2781000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ht="15" thickBot="1" x14ac:dyDescent="0.35">
      <c r="A67" s="60" t="s">
        <v>2</v>
      </c>
      <c r="B67" s="69"/>
      <c r="C67" s="53">
        <f>MEDIAN(C61:C64)</f>
        <v>97.605000000000004</v>
      </c>
      <c r="D67" s="53"/>
      <c r="E67" s="53"/>
      <c r="F67" s="159">
        <f t="shared" ref="F67:M67" si="25">MEDIAN(F61:F64)</f>
        <v>5433</v>
      </c>
      <c r="G67" s="159">
        <f t="shared" si="25"/>
        <v>34000</v>
      </c>
      <c r="H67" s="159">
        <f t="shared" si="25"/>
        <v>33125</v>
      </c>
      <c r="I67" s="198">
        <f t="shared" si="25"/>
        <v>36825</v>
      </c>
      <c r="J67" s="193">
        <f t="shared" si="25"/>
        <v>149.25</v>
      </c>
      <c r="K67" s="193">
        <f t="shared" si="25"/>
        <v>897.2</v>
      </c>
      <c r="L67" s="159">
        <f t="shared" si="25"/>
        <v>2866000</v>
      </c>
      <c r="M67" s="159">
        <f t="shared" si="25"/>
        <v>16845</v>
      </c>
      <c r="N67" s="159">
        <f t="shared" ref="N67:O67" si="26">MEDIAN(N61:N64)</f>
        <v>16070</v>
      </c>
      <c r="O67" s="159">
        <f t="shared" si="26"/>
        <v>642950</v>
      </c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3">
      <c r="C68" s="12"/>
      <c r="D68" s="12"/>
      <c r="E68" s="12"/>
      <c r="F68" s="12"/>
      <c r="G68" s="23"/>
      <c r="H68" s="23"/>
      <c r="I68" s="23"/>
      <c r="L68" s="12"/>
      <c r="M68" s="12"/>
      <c r="U68"/>
      <c r="V68"/>
      <c r="W68"/>
      <c r="X68"/>
      <c r="Y68"/>
      <c r="Z68"/>
      <c r="AA68"/>
      <c r="AB68"/>
      <c r="AC68"/>
    </row>
    <row r="70" spans="1:29" x14ac:dyDescent="0.3">
      <c r="A70" s="13" t="s">
        <v>33</v>
      </c>
    </row>
    <row r="71" spans="1:29" x14ac:dyDescent="0.3">
      <c r="A71" t="s">
        <v>34</v>
      </c>
    </row>
  </sheetData>
  <sheetProtection algorithmName="SHA-512" hashValue="phrgbKGTAQq6d5f8KVuJBfum0uwLyDygx1Zo8kMA0WbR6Y9NUQM9Y3D5b5/8oEpkoYR1O9Q2BbG7rLSmlHc3hw==" saltValue="lcAAU9bMBhIctxl4y1a7tQ==" spinCount="100000" sheet="1" objects="1" scenarios="1"/>
  <sortState ref="A61:AJ64">
    <sortCondition ref="A61:A6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showGridLines="0" zoomScale="80" zoomScaleNormal="80" workbookViewId="0">
      <selection activeCell="BE64" sqref="BE64"/>
    </sheetView>
  </sheetViews>
  <sheetFormatPr defaultRowHeight="14.4" x14ac:dyDescent="0.3"/>
  <cols>
    <col min="1" max="1" width="75.6640625" customWidth="1"/>
    <col min="2" max="9" width="15.6640625" style="2" customWidth="1"/>
    <col min="10" max="10" width="15.88671875" style="2" customWidth="1"/>
    <col min="11" max="23" width="15.6640625" style="2" customWidth="1"/>
    <col min="24" max="24" width="17.5546875" style="2" customWidth="1"/>
    <col min="25" max="29" width="15.6640625" style="2" customWidth="1"/>
    <col min="30" max="30" width="18.109375" style="2" customWidth="1"/>
    <col min="31" max="64" width="15.6640625" style="2" customWidth="1"/>
    <col min="65" max="156" width="15.6640625" customWidth="1"/>
  </cols>
  <sheetData>
    <row r="1" spans="1:64" ht="120" customHeight="1" x14ac:dyDescent="0.3">
      <c r="B1" s="179" t="s">
        <v>196</v>
      </c>
    </row>
    <row r="2" spans="1:64" ht="15.6" x14ac:dyDescent="0.35">
      <c r="A2" s="9" t="s">
        <v>30</v>
      </c>
      <c r="BL2"/>
    </row>
    <row r="3" spans="1:64" ht="15" thickBot="1" x14ac:dyDescent="0.35">
      <c r="BL3"/>
    </row>
    <row r="4" spans="1:64" s="3" customFormat="1" ht="60" customHeight="1" x14ac:dyDescent="0.3">
      <c r="A4" s="41" t="s">
        <v>6</v>
      </c>
      <c r="B4" s="42" t="s">
        <v>3</v>
      </c>
      <c r="C4" s="43" t="s">
        <v>39</v>
      </c>
      <c r="D4" s="43" t="s">
        <v>37</v>
      </c>
      <c r="E4" s="43" t="s">
        <v>38</v>
      </c>
      <c r="F4" s="43" t="s">
        <v>40</v>
      </c>
      <c r="G4" s="43" t="s">
        <v>114</v>
      </c>
      <c r="H4" s="43" t="s">
        <v>41</v>
      </c>
      <c r="I4" s="43" t="s">
        <v>161</v>
      </c>
      <c r="J4" s="43" t="s">
        <v>50</v>
      </c>
      <c r="K4" s="43" t="s">
        <v>115</v>
      </c>
      <c r="L4" s="43" t="s">
        <v>116</v>
      </c>
      <c r="M4" s="43" t="s">
        <v>117</v>
      </c>
      <c r="N4" s="43" t="s">
        <v>42</v>
      </c>
      <c r="O4" s="43" t="s">
        <v>43</v>
      </c>
      <c r="P4" s="43" t="s">
        <v>44</v>
      </c>
      <c r="Q4" s="43" t="s">
        <v>45</v>
      </c>
      <c r="R4" s="43" t="s">
        <v>46</v>
      </c>
      <c r="S4" s="43" t="s">
        <v>47</v>
      </c>
      <c r="T4" s="43" t="s">
        <v>48</v>
      </c>
      <c r="U4" s="43" t="s">
        <v>49</v>
      </c>
      <c r="V4" s="43" t="s">
        <v>51</v>
      </c>
      <c r="W4" s="43" t="s">
        <v>52</v>
      </c>
      <c r="X4" s="43" t="s">
        <v>53</v>
      </c>
      <c r="Y4" s="43" t="s">
        <v>54</v>
      </c>
      <c r="Z4" s="43" t="s">
        <v>162</v>
      </c>
      <c r="AA4" s="43" t="s">
        <v>158</v>
      </c>
    </row>
    <row r="5" spans="1:64" x14ac:dyDescent="0.3">
      <c r="A5" s="27" t="s">
        <v>198</v>
      </c>
      <c r="B5" s="30">
        <v>22003133</v>
      </c>
      <c r="C5" s="31">
        <v>86.86</v>
      </c>
      <c r="D5" s="55"/>
      <c r="E5" s="54"/>
      <c r="F5" s="40"/>
      <c r="G5" s="38"/>
      <c r="H5" s="36"/>
      <c r="I5" s="73"/>
      <c r="J5" s="36"/>
      <c r="K5" s="31"/>
      <c r="L5" s="28" t="s">
        <v>202</v>
      </c>
      <c r="M5" s="29" t="s">
        <v>203</v>
      </c>
      <c r="N5" s="29" t="s">
        <v>204</v>
      </c>
      <c r="O5" s="29" t="s">
        <v>205</v>
      </c>
      <c r="P5" s="29" t="s">
        <v>204</v>
      </c>
      <c r="Q5" s="54">
        <v>1.0169999999999999</v>
      </c>
      <c r="R5" s="29" t="s">
        <v>204</v>
      </c>
      <c r="S5" s="29" t="s">
        <v>204</v>
      </c>
      <c r="T5" s="29" t="s">
        <v>206</v>
      </c>
      <c r="U5" s="29" t="s">
        <v>205</v>
      </c>
      <c r="V5" s="36"/>
      <c r="W5" s="36"/>
      <c r="X5" s="36"/>
      <c r="Y5" s="38"/>
      <c r="Z5" s="36"/>
      <c r="AA5" s="36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27" t="s">
        <v>198</v>
      </c>
      <c r="B6" s="30">
        <v>22003133</v>
      </c>
      <c r="C6" s="31">
        <v>86.58</v>
      </c>
      <c r="D6" s="55"/>
      <c r="E6" s="54"/>
      <c r="F6" s="30"/>
      <c r="G6" s="36"/>
      <c r="H6" s="36"/>
      <c r="I6" s="73"/>
      <c r="J6" s="36"/>
      <c r="K6" s="31"/>
      <c r="L6" s="28" t="s">
        <v>202</v>
      </c>
      <c r="M6" s="29" t="s">
        <v>203</v>
      </c>
      <c r="N6" s="29" t="s">
        <v>204</v>
      </c>
      <c r="O6" s="29" t="s">
        <v>205</v>
      </c>
      <c r="P6" s="29" t="s">
        <v>204</v>
      </c>
      <c r="Q6" s="54">
        <v>0.65649999999999997</v>
      </c>
      <c r="R6" s="54">
        <v>0.1087</v>
      </c>
      <c r="S6" s="29" t="s">
        <v>204</v>
      </c>
      <c r="T6" s="29" t="s">
        <v>206</v>
      </c>
      <c r="U6" s="29" t="s">
        <v>205</v>
      </c>
      <c r="V6" s="36"/>
      <c r="W6" s="36"/>
      <c r="X6" s="36"/>
      <c r="Y6" s="36"/>
      <c r="Z6" s="36"/>
      <c r="AA6" s="3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x14ac:dyDescent="0.3">
      <c r="A7" s="27" t="s">
        <v>199</v>
      </c>
      <c r="B7" s="30">
        <v>22002844</v>
      </c>
      <c r="C7" s="31">
        <v>89.16</v>
      </c>
      <c r="D7" s="28"/>
      <c r="E7" s="29"/>
      <c r="F7" s="28"/>
      <c r="G7" s="29"/>
      <c r="H7" s="29"/>
      <c r="I7" s="73"/>
      <c r="J7" s="29"/>
      <c r="K7" s="28"/>
      <c r="L7" s="28" t="s">
        <v>202</v>
      </c>
      <c r="M7" s="29" t="s">
        <v>203</v>
      </c>
      <c r="N7" s="29" t="s">
        <v>204</v>
      </c>
      <c r="O7" s="29" t="s">
        <v>205</v>
      </c>
      <c r="P7" s="29" t="s">
        <v>204</v>
      </c>
      <c r="Q7" s="29" t="s">
        <v>206</v>
      </c>
      <c r="R7" s="29" t="s">
        <v>204</v>
      </c>
      <c r="S7" s="29" t="s">
        <v>204</v>
      </c>
      <c r="T7" s="29" t="s">
        <v>206</v>
      </c>
      <c r="U7" s="29" t="s">
        <v>205</v>
      </c>
      <c r="V7" s="36"/>
      <c r="W7" s="36"/>
      <c r="X7" s="36"/>
      <c r="Y7" s="36"/>
      <c r="Z7" s="36"/>
      <c r="AA7" s="36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3">
      <c r="A8" s="27" t="s">
        <v>199</v>
      </c>
      <c r="B8" s="30">
        <v>22003020</v>
      </c>
      <c r="C8" s="31">
        <v>87.44</v>
      </c>
      <c r="D8" s="31">
        <v>13.3</v>
      </c>
      <c r="E8" s="35">
        <v>74.95</v>
      </c>
      <c r="F8" s="31">
        <v>76.58</v>
      </c>
      <c r="G8" s="34">
        <v>141.1</v>
      </c>
      <c r="H8" s="54">
        <v>0.1154</v>
      </c>
      <c r="I8" s="54">
        <v>0.69310000000000005</v>
      </c>
      <c r="J8" s="34">
        <v>1147</v>
      </c>
      <c r="K8" s="33">
        <v>956.5</v>
      </c>
      <c r="L8" s="31"/>
      <c r="M8" s="36"/>
      <c r="N8" s="36"/>
      <c r="O8" s="36"/>
      <c r="P8" s="36"/>
      <c r="Q8" s="35"/>
      <c r="R8" s="29"/>
      <c r="S8" s="36"/>
      <c r="T8" s="36"/>
      <c r="U8" s="36"/>
      <c r="V8" s="36"/>
      <c r="W8" s="36"/>
      <c r="X8" s="36"/>
      <c r="Y8" s="36"/>
      <c r="Z8" s="36"/>
      <c r="AA8" s="36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x14ac:dyDescent="0.3">
      <c r="A9" s="27" t="s">
        <v>207</v>
      </c>
      <c r="B9" s="30">
        <v>22002773</v>
      </c>
      <c r="C9" s="31">
        <v>88.2</v>
      </c>
      <c r="D9" s="31"/>
      <c r="E9" s="35"/>
      <c r="F9" s="31"/>
      <c r="G9" s="34"/>
      <c r="H9" s="54"/>
      <c r="I9" s="54"/>
      <c r="J9" s="34"/>
      <c r="K9" s="33"/>
      <c r="L9" s="28" t="s">
        <v>202</v>
      </c>
      <c r="M9" s="29" t="s">
        <v>203</v>
      </c>
      <c r="N9" s="29" t="s">
        <v>204</v>
      </c>
      <c r="O9" s="29" t="s">
        <v>205</v>
      </c>
      <c r="P9" s="29" t="s">
        <v>204</v>
      </c>
      <c r="Q9" s="29" t="s">
        <v>206</v>
      </c>
      <c r="R9" s="29" t="s">
        <v>204</v>
      </c>
      <c r="S9" s="29" t="s">
        <v>204</v>
      </c>
      <c r="T9" s="29" t="s">
        <v>206</v>
      </c>
      <c r="U9" s="29" t="s">
        <v>205</v>
      </c>
      <c r="V9" s="36"/>
      <c r="W9" s="29"/>
      <c r="X9" s="29"/>
      <c r="Y9" s="38"/>
      <c r="Z9" s="36"/>
      <c r="AA9" s="36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x14ac:dyDescent="0.3">
      <c r="A10" s="27" t="s">
        <v>208</v>
      </c>
      <c r="B10" s="30">
        <v>22002761</v>
      </c>
      <c r="C10" s="31">
        <v>86.42</v>
      </c>
      <c r="D10" s="31"/>
      <c r="E10" s="35"/>
      <c r="F10" s="31"/>
      <c r="G10" s="34"/>
      <c r="H10" s="54"/>
      <c r="I10" s="54"/>
      <c r="J10" s="34"/>
      <c r="K10" s="33"/>
      <c r="L10" s="31"/>
      <c r="M10" s="36"/>
      <c r="N10" s="36"/>
      <c r="O10" s="36"/>
      <c r="P10" s="38"/>
      <c r="Q10" s="29"/>
      <c r="R10" s="29"/>
      <c r="S10" s="29"/>
      <c r="T10" s="29"/>
      <c r="U10" s="29"/>
      <c r="V10" s="29"/>
      <c r="W10" s="29"/>
      <c r="X10" s="29"/>
      <c r="Y10" s="38"/>
      <c r="Z10" s="36"/>
      <c r="AA10" s="35">
        <v>22.08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x14ac:dyDescent="0.3">
      <c r="A11" s="27" t="s">
        <v>201</v>
      </c>
      <c r="B11" s="30">
        <v>22002661</v>
      </c>
      <c r="C11" s="31">
        <v>88.96</v>
      </c>
      <c r="D11" s="31">
        <v>12.05</v>
      </c>
      <c r="E11" s="35">
        <v>97.83</v>
      </c>
      <c r="F11" s="31">
        <v>114.9</v>
      </c>
      <c r="G11" s="34">
        <v>148.5</v>
      </c>
      <c r="H11" s="54">
        <v>0.48180000000000001</v>
      </c>
      <c r="I11" s="54">
        <v>1.0309999999999999</v>
      </c>
      <c r="J11" s="34">
        <v>7258</v>
      </c>
      <c r="K11" s="33">
        <v>1258</v>
      </c>
      <c r="L11" s="28"/>
      <c r="M11" s="29"/>
      <c r="N11" s="29"/>
      <c r="O11" s="29"/>
      <c r="P11" s="29"/>
      <c r="Q11" s="29"/>
      <c r="R11" s="29"/>
      <c r="S11" s="38"/>
      <c r="T11" s="29"/>
      <c r="U11" s="29"/>
      <c r="V11" s="29"/>
      <c r="W11" s="29"/>
      <c r="X11" s="37"/>
      <c r="Y11" s="29"/>
      <c r="Z11" s="29"/>
      <c r="AA11" s="29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x14ac:dyDescent="0.3">
      <c r="A12" s="27" t="s">
        <v>198</v>
      </c>
      <c r="B12" s="30">
        <v>22002535</v>
      </c>
      <c r="C12" s="31">
        <v>87.9</v>
      </c>
      <c r="D12" s="31"/>
      <c r="E12" s="35"/>
      <c r="F12" s="31"/>
      <c r="G12" s="34"/>
      <c r="H12" s="54"/>
      <c r="I12" s="54"/>
      <c r="J12" s="34"/>
      <c r="K12" s="33"/>
      <c r="L12" s="28" t="s">
        <v>202</v>
      </c>
      <c r="M12" s="29" t="s">
        <v>203</v>
      </c>
      <c r="N12" s="29" t="s">
        <v>204</v>
      </c>
      <c r="O12" s="29" t="s">
        <v>205</v>
      </c>
      <c r="P12" s="29" t="s">
        <v>204</v>
      </c>
      <c r="Q12" s="54">
        <v>1.1599999999999999</v>
      </c>
      <c r="R12" s="54">
        <v>0.2132</v>
      </c>
      <c r="S12" s="29" t="s">
        <v>204</v>
      </c>
      <c r="T12" s="29" t="s">
        <v>206</v>
      </c>
      <c r="U12" s="29" t="s">
        <v>205</v>
      </c>
      <c r="V12" s="36"/>
      <c r="W12" s="36"/>
      <c r="X12" s="36"/>
      <c r="Y12" s="36"/>
      <c r="Z12" s="36"/>
      <c r="AA12" s="36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x14ac:dyDescent="0.3">
      <c r="A13" s="27" t="s">
        <v>209</v>
      </c>
      <c r="B13" s="30">
        <v>22002248</v>
      </c>
      <c r="C13" s="31">
        <v>99.1</v>
      </c>
      <c r="D13" s="31"/>
      <c r="E13" s="35"/>
      <c r="F13" s="31"/>
      <c r="G13" s="34"/>
      <c r="H13" s="54"/>
      <c r="I13" s="54"/>
      <c r="J13" s="34"/>
      <c r="K13" s="33"/>
      <c r="L13" s="31"/>
      <c r="M13" s="36"/>
      <c r="N13" s="36"/>
      <c r="O13" s="36"/>
      <c r="P13" s="36"/>
      <c r="Q13" s="36"/>
      <c r="R13" s="29"/>
      <c r="S13" s="35"/>
      <c r="T13" s="54"/>
      <c r="U13" s="36"/>
      <c r="V13" s="54">
        <v>0.69989999999999997</v>
      </c>
      <c r="W13" s="54">
        <v>0.1106</v>
      </c>
      <c r="X13" s="62">
        <v>2.5010000000000002E-3</v>
      </c>
      <c r="Y13" s="54">
        <v>0.78390000000000004</v>
      </c>
      <c r="Z13" s="37">
        <v>2.9180000000000001</v>
      </c>
      <c r="AA13" s="36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x14ac:dyDescent="0.3">
      <c r="A14" s="56" t="s">
        <v>0</v>
      </c>
      <c r="B14" s="74"/>
      <c r="C14" s="131">
        <f t="shared" ref="C14:K14" si="0">MIN(C5:C13)</f>
        <v>86.42</v>
      </c>
      <c r="D14" s="77">
        <f t="shared" si="0"/>
        <v>12.05</v>
      </c>
      <c r="E14" s="77">
        <f t="shared" si="0"/>
        <v>74.95</v>
      </c>
      <c r="F14" s="77">
        <f t="shared" si="0"/>
        <v>76.58</v>
      </c>
      <c r="G14" s="207">
        <f t="shared" si="0"/>
        <v>141.1</v>
      </c>
      <c r="H14" s="160">
        <f t="shared" si="0"/>
        <v>0.1154</v>
      </c>
      <c r="I14" s="160">
        <f t="shared" si="0"/>
        <v>0.69310000000000005</v>
      </c>
      <c r="J14" s="207">
        <f t="shared" si="0"/>
        <v>1147</v>
      </c>
      <c r="K14" s="207">
        <f t="shared" si="0"/>
        <v>956.5</v>
      </c>
      <c r="L14" s="75"/>
      <c r="M14" s="75"/>
      <c r="N14" s="75"/>
      <c r="O14" s="75"/>
      <c r="P14" s="75"/>
      <c r="Q14" s="76">
        <f>MIN(Q5:Q13)</f>
        <v>0.65649999999999997</v>
      </c>
      <c r="R14" s="76">
        <f>MIN(R5:R13)</f>
        <v>0.1087</v>
      </c>
      <c r="S14" s="75"/>
      <c r="T14" s="75"/>
      <c r="U14" s="75"/>
      <c r="V14" s="75"/>
      <c r="W14" s="75"/>
      <c r="X14" s="75"/>
      <c r="Y14" s="75"/>
      <c r="Z14" s="75"/>
      <c r="AA14" s="75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x14ac:dyDescent="0.3">
      <c r="A15" s="58" t="s">
        <v>1</v>
      </c>
      <c r="B15" s="78"/>
      <c r="C15" s="133">
        <f t="shared" ref="C15:K15" si="1">MAX(C5:C13)</f>
        <v>99.1</v>
      </c>
      <c r="D15" s="83">
        <f t="shared" si="1"/>
        <v>13.3</v>
      </c>
      <c r="E15" s="83">
        <f t="shared" si="1"/>
        <v>97.83</v>
      </c>
      <c r="F15" s="83">
        <f t="shared" si="1"/>
        <v>114.9</v>
      </c>
      <c r="G15" s="84">
        <f t="shared" si="1"/>
        <v>148.5</v>
      </c>
      <c r="H15" s="82">
        <f t="shared" si="1"/>
        <v>0.48180000000000001</v>
      </c>
      <c r="I15" s="82">
        <f t="shared" si="1"/>
        <v>1.0309999999999999</v>
      </c>
      <c r="J15" s="84">
        <f t="shared" si="1"/>
        <v>7258</v>
      </c>
      <c r="K15" s="84">
        <f t="shared" si="1"/>
        <v>1258</v>
      </c>
      <c r="L15" s="79"/>
      <c r="M15" s="79"/>
      <c r="N15" s="79"/>
      <c r="O15" s="79"/>
      <c r="P15" s="79"/>
      <c r="Q15" s="80">
        <f>MAX(Q5:Q13)</f>
        <v>1.1599999999999999</v>
      </c>
      <c r="R15" s="80">
        <f>MAX(R5:R13)</f>
        <v>0.2132</v>
      </c>
      <c r="S15" s="79"/>
      <c r="T15" s="79"/>
      <c r="U15" s="79"/>
      <c r="V15" s="79"/>
      <c r="W15" s="79"/>
      <c r="X15" s="79"/>
      <c r="Y15" s="79"/>
      <c r="Z15" s="79"/>
      <c r="AA15" s="79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5" thickBot="1" x14ac:dyDescent="0.35">
      <c r="A16" s="60" t="s">
        <v>2</v>
      </c>
      <c r="B16" s="69"/>
      <c r="C16" s="134">
        <f t="shared" ref="C16:K16" si="2">MEDIAN(C5:C13)</f>
        <v>87.9</v>
      </c>
      <c r="D16" s="87">
        <f t="shared" si="2"/>
        <v>12.675000000000001</v>
      </c>
      <c r="E16" s="87">
        <f t="shared" si="2"/>
        <v>86.39</v>
      </c>
      <c r="F16" s="87">
        <f t="shared" si="2"/>
        <v>95.740000000000009</v>
      </c>
      <c r="G16" s="135">
        <f t="shared" si="2"/>
        <v>144.80000000000001</v>
      </c>
      <c r="H16" s="86">
        <f t="shared" si="2"/>
        <v>0.29859999999999998</v>
      </c>
      <c r="I16" s="86">
        <f t="shared" si="2"/>
        <v>0.86204999999999998</v>
      </c>
      <c r="J16" s="135">
        <f t="shared" si="2"/>
        <v>4202.5</v>
      </c>
      <c r="K16" s="135">
        <f t="shared" si="2"/>
        <v>1107.25</v>
      </c>
      <c r="L16" s="70"/>
      <c r="M16" s="70"/>
      <c r="N16" s="70"/>
      <c r="O16" s="70"/>
      <c r="P16" s="70"/>
      <c r="Q16" s="85">
        <f>MEDIAN(Q5:Q13)</f>
        <v>1.0169999999999999</v>
      </c>
      <c r="R16" s="85">
        <f>MEDIAN(R5:R13)</f>
        <v>0.16095000000000001</v>
      </c>
      <c r="S16" s="70"/>
      <c r="T16" s="70"/>
      <c r="U16" s="70"/>
      <c r="V16" s="70"/>
      <c r="W16" s="70"/>
      <c r="X16" s="70"/>
      <c r="Y16" s="70"/>
      <c r="Z16" s="70"/>
      <c r="AA16" s="70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x14ac:dyDescent="0.3">
      <c r="F17" s="184"/>
      <c r="U17" s="132"/>
      <c r="BC17"/>
      <c r="BD17"/>
      <c r="BE17"/>
      <c r="BF17"/>
      <c r="BG17"/>
      <c r="BH17"/>
      <c r="BI17"/>
      <c r="BJ17"/>
      <c r="BK17"/>
      <c r="BL17"/>
    </row>
    <row r="18" spans="1:64" ht="15" thickBot="1" x14ac:dyDescent="0.35"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60" customHeight="1" x14ac:dyDescent="0.3">
      <c r="A19" s="41" t="s">
        <v>5</v>
      </c>
      <c r="B19" s="42" t="s">
        <v>3</v>
      </c>
      <c r="C19" s="43" t="s">
        <v>39</v>
      </c>
      <c r="D19" s="43" t="s">
        <v>37</v>
      </c>
      <c r="E19" s="43" t="s">
        <v>38</v>
      </c>
      <c r="F19" s="43" t="s">
        <v>40</v>
      </c>
      <c r="G19" s="43" t="s">
        <v>114</v>
      </c>
      <c r="H19" s="43" t="s">
        <v>41</v>
      </c>
      <c r="I19" s="43" t="s">
        <v>161</v>
      </c>
      <c r="J19" s="43" t="s">
        <v>50</v>
      </c>
      <c r="K19" s="43" t="s">
        <v>115</v>
      </c>
      <c r="L19" s="43" t="s">
        <v>116</v>
      </c>
      <c r="M19" s="43" t="s">
        <v>117</v>
      </c>
      <c r="N19" s="43" t="s">
        <v>42</v>
      </c>
      <c r="O19" s="43" t="s">
        <v>43</v>
      </c>
      <c r="P19" s="43" t="s">
        <v>44</v>
      </c>
      <c r="Q19" s="43" t="s">
        <v>45</v>
      </c>
      <c r="R19" s="43" t="s">
        <v>46</v>
      </c>
      <c r="S19" s="43" t="s">
        <v>47</v>
      </c>
      <c r="T19" s="43" t="s">
        <v>48</v>
      </c>
      <c r="U19" s="43" t="s">
        <v>49</v>
      </c>
      <c r="V19" s="43" t="s">
        <v>158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x14ac:dyDescent="0.3">
      <c r="A20" s="27" t="s">
        <v>216</v>
      </c>
      <c r="B20" s="30">
        <v>22002211</v>
      </c>
      <c r="C20" s="31">
        <v>87.68</v>
      </c>
      <c r="D20" s="31">
        <v>23.48</v>
      </c>
      <c r="E20" s="129">
        <v>103.6</v>
      </c>
      <c r="F20" s="33">
        <v>133.19999999999999</v>
      </c>
      <c r="G20" s="34">
        <v>311.7</v>
      </c>
      <c r="H20" s="54">
        <v>0.30159999999999998</v>
      </c>
      <c r="I20" s="54">
        <v>0.71120000000000005</v>
      </c>
      <c r="J20" s="38">
        <v>9311</v>
      </c>
      <c r="K20" s="38">
        <v>3112</v>
      </c>
      <c r="L20" s="29"/>
      <c r="M20" s="54"/>
      <c r="N20" s="29"/>
      <c r="O20" s="29"/>
      <c r="P20" s="29"/>
      <c r="Q20" s="169"/>
      <c r="R20" s="29"/>
      <c r="S20" s="29"/>
      <c r="T20" s="29"/>
      <c r="U20" s="29"/>
      <c r="V20" s="29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x14ac:dyDescent="0.3">
      <c r="A21" s="27" t="s">
        <v>211</v>
      </c>
      <c r="B21" s="30">
        <v>22003133</v>
      </c>
      <c r="C21" s="31">
        <v>88.45</v>
      </c>
      <c r="D21" s="28"/>
      <c r="E21" s="94"/>
      <c r="F21" s="28"/>
      <c r="G21" s="29"/>
      <c r="H21" s="29"/>
      <c r="I21" s="29"/>
      <c r="J21" s="29"/>
      <c r="K21" s="29"/>
      <c r="L21" s="29" t="s">
        <v>202</v>
      </c>
      <c r="M21" s="29" t="s">
        <v>203</v>
      </c>
      <c r="N21" s="29" t="s">
        <v>204</v>
      </c>
      <c r="O21" s="29" t="s">
        <v>205</v>
      </c>
      <c r="P21" s="29" t="s">
        <v>204</v>
      </c>
      <c r="Q21" s="169">
        <v>9.1700000000000004E-2</v>
      </c>
      <c r="R21" s="29" t="s">
        <v>204</v>
      </c>
      <c r="S21" s="29" t="s">
        <v>204</v>
      </c>
      <c r="T21" s="29" t="s">
        <v>206</v>
      </c>
      <c r="U21" s="29" t="s">
        <v>205</v>
      </c>
      <c r="V21" s="29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x14ac:dyDescent="0.3">
      <c r="A22" s="27" t="s">
        <v>211</v>
      </c>
      <c r="B22" s="30">
        <v>22002504</v>
      </c>
      <c r="C22" s="31">
        <v>89.37</v>
      </c>
      <c r="D22" s="31">
        <v>13.13</v>
      </c>
      <c r="E22" s="129">
        <v>81.83</v>
      </c>
      <c r="F22" s="33">
        <v>105.1</v>
      </c>
      <c r="G22" s="34">
        <v>314.39999999999998</v>
      </c>
      <c r="H22" s="54">
        <v>0.22559999999999999</v>
      </c>
      <c r="I22" s="54">
        <v>0.59040000000000004</v>
      </c>
      <c r="J22" s="38">
        <v>10020</v>
      </c>
      <c r="K22" s="38">
        <v>2824</v>
      </c>
      <c r="L22" s="29"/>
      <c r="M22" s="54"/>
      <c r="N22" s="29"/>
      <c r="O22" s="29"/>
      <c r="P22" s="29"/>
      <c r="Q22" s="169"/>
      <c r="R22" s="29"/>
      <c r="S22" s="29"/>
      <c r="T22" s="29"/>
      <c r="U22" s="29"/>
      <c r="V22" s="29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3">
      <c r="A23" s="27" t="s">
        <v>211</v>
      </c>
      <c r="B23" s="30">
        <v>22002683</v>
      </c>
      <c r="C23" s="31">
        <v>89.53</v>
      </c>
      <c r="D23" s="28"/>
      <c r="E23" s="129"/>
      <c r="F23" s="33"/>
      <c r="G23" s="34"/>
      <c r="H23" s="54"/>
      <c r="I23" s="54"/>
      <c r="J23" s="29"/>
      <c r="K23" s="29"/>
      <c r="L23" s="29"/>
      <c r="M23" s="54"/>
      <c r="N23" s="29"/>
      <c r="O23" s="29"/>
      <c r="P23" s="29"/>
      <c r="Q23" s="169"/>
      <c r="R23" s="29"/>
      <c r="S23" s="29"/>
      <c r="T23" s="29"/>
      <c r="U23" s="29"/>
      <c r="V23" s="29">
        <v>31.03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x14ac:dyDescent="0.3">
      <c r="A24" s="27" t="s">
        <v>215</v>
      </c>
      <c r="B24" s="30">
        <v>22002535</v>
      </c>
      <c r="C24" s="31">
        <v>90.31</v>
      </c>
      <c r="D24" s="31">
        <v>14.08</v>
      </c>
      <c r="E24" s="129">
        <v>103.1</v>
      </c>
      <c r="F24" s="33">
        <v>103.2</v>
      </c>
      <c r="G24" s="34">
        <v>299.39999999999998</v>
      </c>
      <c r="H24" s="54">
        <v>0.3372</v>
      </c>
      <c r="I24" s="54">
        <v>0.45479999999999998</v>
      </c>
      <c r="J24" s="38">
        <v>9170</v>
      </c>
      <c r="K24" s="38">
        <v>3895</v>
      </c>
      <c r="L24" s="29"/>
      <c r="M24" s="54"/>
      <c r="N24" s="29"/>
      <c r="O24" s="29"/>
      <c r="P24" s="29"/>
      <c r="Q24" s="169">
        <v>58.28</v>
      </c>
      <c r="R24" s="29"/>
      <c r="S24" s="29"/>
      <c r="T24" s="29"/>
      <c r="U24" s="29"/>
      <c r="V24" s="29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x14ac:dyDescent="0.3">
      <c r="A25" s="56" t="s">
        <v>0</v>
      </c>
      <c r="B25" s="74"/>
      <c r="C25" s="75">
        <f t="shared" ref="C25:K25" si="3">MIN(C20:C24)</f>
        <v>87.68</v>
      </c>
      <c r="D25" s="75">
        <f t="shared" si="3"/>
        <v>13.13</v>
      </c>
      <c r="E25" s="77">
        <f t="shared" si="3"/>
        <v>81.83</v>
      </c>
      <c r="F25" s="207">
        <f t="shared" si="3"/>
        <v>103.2</v>
      </c>
      <c r="G25" s="207">
        <f t="shared" si="3"/>
        <v>299.39999999999998</v>
      </c>
      <c r="H25" s="160">
        <f t="shared" si="3"/>
        <v>0.22559999999999999</v>
      </c>
      <c r="I25" s="160">
        <f t="shared" si="3"/>
        <v>0.45479999999999998</v>
      </c>
      <c r="J25" s="96">
        <f t="shared" si="3"/>
        <v>9170</v>
      </c>
      <c r="K25" s="96">
        <f t="shared" si="3"/>
        <v>2824</v>
      </c>
      <c r="L25" s="131"/>
      <c r="M25" s="76"/>
      <c r="N25" s="163"/>
      <c r="O25" s="131"/>
      <c r="P25" s="131"/>
      <c r="Q25" s="131">
        <f>MIN(Q20:Q24)</f>
        <v>9.1700000000000004E-2</v>
      </c>
      <c r="R25" s="131"/>
      <c r="S25" s="131"/>
      <c r="T25" s="131"/>
      <c r="U25" s="131"/>
      <c r="V25" s="131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x14ac:dyDescent="0.3">
      <c r="A26" s="58" t="s">
        <v>1</v>
      </c>
      <c r="B26" s="78"/>
      <c r="C26" s="83">
        <f t="shared" ref="C26:K26" si="4">MAX(C20:C24)</f>
        <v>90.31</v>
      </c>
      <c r="D26" s="83">
        <f t="shared" si="4"/>
        <v>23.48</v>
      </c>
      <c r="E26" s="83">
        <f t="shared" si="4"/>
        <v>103.6</v>
      </c>
      <c r="F26" s="84">
        <f t="shared" si="4"/>
        <v>133.19999999999999</v>
      </c>
      <c r="G26" s="84">
        <f t="shared" si="4"/>
        <v>314.39999999999998</v>
      </c>
      <c r="H26" s="82">
        <f t="shared" si="4"/>
        <v>0.3372</v>
      </c>
      <c r="I26" s="82">
        <f t="shared" si="4"/>
        <v>0.71120000000000005</v>
      </c>
      <c r="J26" s="97">
        <f t="shared" si="4"/>
        <v>10020</v>
      </c>
      <c r="K26" s="97">
        <f t="shared" si="4"/>
        <v>3895</v>
      </c>
      <c r="L26" s="133"/>
      <c r="M26" s="80"/>
      <c r="N26" s="164"/>
      <c r="O26" s="133"/>
      <c r="P26" s="133"/>
      <c r="Q26" s="133">
        <f>MAX(Q20:Q24)</f>
        <v>58.28</v>
      </c>
      <c r="R26" s="133"/>
      <c r="S26" s="133"/>
      <c r="T26" s="133"/>
      <c r="U26" s="133"/>
      <c r="V26" s="133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5" thickBot="1" x14ac:dyDescent="0.35">
      <c r="A27" s="60" t="s">
        <v>2</v>
      </c>
      <c r="B27" s="69"/>
      <c r="C27" s="87">
        <f t="shared" ref="C27:K27" si="5">MEDIAN(C20:C24)</f>
        <v>89.37</v>
      </c>
      <c r="D27" s="87">
        <f t="shared" si="5"/>
        <v>14.08</v>
      </c>
      <c r="E27" s="87">
        <f t="shared" si="5"/>
        <v>103.1</v>
      </c>
      <c r="F27" s="135">
        <f t="shared" si="5"/>
        <v>105.1</v>
      </c>
      <c r="G27" s="135">
        <f t="shared" si="5"/>
        <v>311.7</v>
      </c>
      <c r="H27" s="86">
        <f t="shared" si="5"/>
        <v>0.30159999999999998</v>
      </c>
      <c r="I27" s="86">
        <f t="shared" si="5"/>
        <v>0.59040000000000004</v>
      </c>
      <c r="J27" s="71">
        <f t="shared" si="5"/>
        <v>9311</v>
      </c>
      <c r="K27" s="71">
        <f t="shared" si="5"/>
        <v>3112</v>
      </c>
      <c r="L27" s="134"/>
      <c r="M27" s="85"/>
      <c r="N27" s="165"/>
      <c r="O27" s="134"/>
      <c r="P27" s="134"/>
      <c r="Q27" s="134">
        <f>MEDIAN(Q20:Q24)</f>
        <v>29.185849999999999</v>
      </c>
      <c r="R27" s="134"/>
      <c r="S27" s="134"/>
      <c r="T27" s="134"/>
      <c r="U27" s="134"/>
      <c r="V27" s="134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3">
      <c r="A28" s="2"/>
      <c r="B28" s="16"/>
      <c r="C28" s="14"/>
      <c r="D28"/>
      <c r="E28"/>
      <c r="F28"/>
      <c r="G28" s="20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ht="15" thickBot="1" x14ac:dyDescent="0.35">
      <c r="BB29"/>
      <c r="BC29"/>
      <c r="BD29"/>
      <c r="BE29"/>
      <c r="BF29"/>
      <c r="BG29"/>
      <c r="BH29"/>
      <c r="BI29"/>
      <c r="BJ29"/>
      <c r="BK29"/>
      <c r="BL29"/>
    </row>
    <row r="30" spans="1:64" ht="60" customHeight="1" x14ac:dyDescent="0.3">
      <c r="A30" s="66" t="s">
        <v>4</v>
      </c>
      <c r="B30" s="42" t="s">
        <v>3</v>
      </c>
      <c r="C30" s="43" t="s">
        <v>39</v>
      </c>
      <c r="D30" s="43" t="s">
        <v>37</v>
      </c>
      <c r="E30" s="43" t="s">
        <v>38</v>
      </c>
      <c r="F30" s="43" t="s">
        <v>40</v>
      </c>
      <c r="G30" s="43" t="s">
        <v>114</v>
      </c>
      <c r="H30" s="43" t="s">
        <v>41</v>
      </c>
      <c r="I30" s="43" t="s">
        <v>161</v>
      </c>
      <c r="J30" s="43" t="s">
        <v>50</v>
      </c>
      <c r="K30" s="43" t="s">
        <v>115</v>
      </c>
      <c r="L30" s="43" t="s">
        <v>116</v>
      </c>
      <c r="M30" s="43" t="s">
        <v>117</v>
      </c>
      <c r="N30" s="43" t="s">
        <v>42</v>
      </c>
      <c r="O30" s="43" t="s">
        <v>43</v>
      </c>
      <c r="P30" s="43" t="s">
        <v>44</v>
      </c>
      <c r="Q30" s="43" t="s">
        <v>45</v>
      </c>
      <c r="R30" s="43" t="s">
        <v>46</v>
      </c>
      <c r="S30" s="43" t="s">
        <v>47</v>
      </c>
      <c r="T30" s="43" t="s">
        <v>48</v>
      </c>
      <c r="U30" s="43" t="s">
        <v>49</v>
      </c>
      <c r="V30" s="43" t="s">
        <v>220</v>
      </c>
      <c r="W30" s="43" t="s">
        <v>221</v>
      </c>
      <c r="X30" s="43" t="s">
        <v>165</v>
      </c>
      <c r="Y30" s="43" t="s">
        <v>166</v>
      </c>
      <c r="Z30" s="43" t="s">
        <v>229</v>
      </c>
      <c r="AA30" s="43" t="s">
        <v>167</v>
      </c>
      <c r="AB30" s="43" t="s">
        <v>168</v>
      </c>
      <c r="AC30" s="43" t="s">
        <v>169</v>
      </c>
      <c r="AD30" s="43" t="s">
        <v>170</v>
      </c>
      <c r="AE30" s="43" t="s">
        <v>171</v>
      </c>
      <c r="AF30" s="43" t="s">
        <v>172</v>
      </c>
      <c r="AG30" s="43" t="s">
        <v>173</v>
      </c>
      <c r="AH30" s="43" t="s">
        <v>174</v>
      </c>
      <c r="AI30" s="43" t="s">
        <v>175</v>
      </c>
      <c r="AJ30" s="43" t="s">
        <v>222</v>
      </c>
      <c r="AK30" s="43" t="s">
        <v>176</v>
      </c>
      <c r="AL30" s="43" t="s">
        <v>177</v>
      </c>
      <c r="AM30" s="43" t="s">
        <v>223</v>
      </c>
      <c r="AN30" s="43" t="s">
        <v>178</v>
      </c>
      <c r="AO30" s="43" t="s">
        <v>224</v>
      </c>
      <c r="AP30" s="43" t="s">
        <v>179</v>
      </c>
      <c r="AQ30" s="43" t="s">
        <v>180</v>
      </c>
      <c r="AR30" s="43" t="s">
        <v>230</v>
      </c>
      <c r="AS30" s="43" t="s">
        <v>181</v>
      </c>
      <c r="AT30" s="43" t="s">
        <v>182</v>
      </c>
      <c r="AU30" s="43" t="s">
        <v>183</v>
      </c>
      <c r="AV30" s="43" t="s">
        <v>184</v>
      </c>
      <c r="AW30" s="43" t="s">
        <v>185</v>
      </c>
      <c r="AX30" s="43" t="s">
        <v>186</v>
      </c>
      <c r="AY30" s="43" t="s">
        <v>187</v>
      </c>
      <c r="AZ30" s="43" t="s">
        <v>188</v>
      </c>
      <c r="BA30" s="43" t="s">
        <v>51</v>
      </c>
      <c r="BB30" s="43" t="s">
        <v>52</v>
      </c>
      <c r="BC30" s="43" t="s">
        <v>53</v>
      </c>
      <c r="BD30" s="43" t="s">
        <v>54</v>
      </c>
      <c r="BE30" s="43" t="s">
        <v>162</v>
      </c>
      <c r="BF30"/>
      <c r="BG30"/>
      <c r="BH30"/>
      <c r="BI30"/>
      <c r="BJ30"/>
      <c r="BK30"/>
      <c r="BL30"/>
    </row>
    <row r="31" spans="1:64" x14ac:dyDescent="0.3">
      <c r="A31" s="27" t="s">
        <v>218</v>
      </c>
      <c r="B31" s="30">
        <v>22002554</v>
      </c>
      <c r="C31" s="36"/>
      <c r="D31" s="36"/>
      <c r="E31" s="36"/>
      <c r="F31" s="36"/>
      <c r="G31" s="36"/>
      <c r="H31" s="36"/>
      <c r="I31" s="36"/>
      <c r="J31" s="29"/>
      <c r="K31" s="29"/>
      <c r="L31" s="29"/>
      <c r="M31" s="29"/>
      <c r="N31" s="29"/>
      <c r="O31" s="29"/>
      <c r="P31" s="29"/>
      <c r="Q31" s="35"/>
      <c r="R31" s="36"/>
      <c r="S31" s="36"/>
      <c r="T31" s="29"/>
      <c r="U31" s="29"/>
      <c r="V31" s="29" t="s">
        <v>226</v>
      </c>
      <c r="W31" s="29" t="s">
        <v>226</v>
      </c>
      <c r="X31" s="29" t="s">
        <v>227</v>
      </c>
      <c r="Y31" s="29" t="s">
        <v>227</v>
      </c>
      <c r="Z31" s="29" t="s">
        <v>227</v>
      </c>
      <c r="AA31" s="29" t="s">
        <v>227</v>
      </c>
      <c r="AB31" s="29" t="s">
        <v>227</v>
      </c>
      <c r="AC31" s="29" t="s">
        <v>226</v>
      </c>
      <c r="AD31" s="29" t="s">
        <v>226</v>
      </c>
      <c r="AE31" s="29" t="s">
        <v>226</v>
      </c>
      <c r="AF31" s="29" t="s">
        <v>226</v>
      </c>
      <c r="AG31" s="29" t="s">
        <v>226</v>
      </c>
      <c r="AH31" s="29" t="s">
        <v>226</v>
      </c>
      <c r="AI31" s="29" t="s">
        <v>226</v>
      </c>
      <c r="AJ31" s="29" t="s">
        <v>226</v>
      </c>
      <c r="AK31" s="29" t="s">
        <v>226</v>
      </c>
      <c r="AL31" s="29" t="s">
        <v>226</v>
      </c>
      <c r="AM31" s="29" t="s">
        <v>226</v>
      </c>
      <c r="AN31" s="29" t="s">
        <v>226</v>
      </c>
      <c r="AO31" s="29" t="s">
        <v>226</v>
      </c>
      <c r="AP31" s="29" t="s">
        <v>226</v>
      </c>
      <c r="AQ31" s="29" t="s">
        <v>226</v>
      </c>
      <c r="AR31" s="29" t="s">
        <v>226</v>
      </c>
      <c r="AS31" s="29" t="s">
        <v>226</v>
      </c>
      <c r="AT31" s="29" t="s">
        <v>226</v>
      </c>
      <c r="AU31" s="29" t="s">
        <v>226</v>
      </c>
      <c r="AV31" s="29" t="s">
        <v>227</v>
      </c>
      <c r="AW31" s="29" t="s">
        <v>226</v>
      </c>
      <c r="AX31" s="29" t="s">
        <v>226</v>
      </c>
      <c r="AY31" s="29" t="s">
        <v>226</v>
      </c>
      <c r="AZ31" s="29" t="s">
        <v>226</v>
      </c>
      <c r="BA31" s="29"/>
      <c r="BB31" s="29"/>
      <c r="BC31" s="29"/>
      <c r="BD31" s="29"/>
      <c r="BE31" s="29"/>
      <c r="BF31"/>
      <c r="BG31"/>
      <c r="BH31"/>
      <c r="BI31"/>
      <c r="BJ31"/>
      <c r="BK31"/>
      <c r="BL31"/>
    </row>
    <row r="32" spans="1:64" x14ac:dyDescent="0.3">
      <c r="A32" s="27" t="s">
        <v>218</v>
      </c>
      <c r="B32" s="30">
        <v>22002474</v>
      </c>
      <c r="C32" s="35">
        <v>87.86</v>
      </c>
      <c r="D32" s="36"/>
      <c r="E32" s="36"/>
      <c r="F32" s="36"/>
      <c r="G32" s="36"/>
      <c r="H32" s="36"/>
      <c r="I32" s="36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6"/>
      <c r="Z32" s="36"/>
      <c r="AA32" s="36"/>
      <c r="AB32" s="36"/>
      <c r="AC32" s="29"/>
      <c r="AD32" s="29"/>
      <c r="AE32" s="29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 t="s">
        <v>228</v>
      </c>
      <c r="BB32" s="29">
        <v>2.758E-2</v>
      </c>
      <c r="BC32" s="29">
        <v>1.6069999999999999E-3</v>
      </c>
      <c r="BD32" s="29" t="s">
        <v>205</v>
      </c>
      <c r="BE32" s="29">
        <v>0.70540000000000003</v>
      </c>
      <c r="BF32"/>
      <c r="BG32"/>
      <c r="BH32"/>
      <c r="BI32"/>
      <c r="BJ32"/>
      <c r="BK32"/>
      <c r="BL32"/>
    </row>
    <row r="33" spans="1:64" x14ac:dyDescent="0.3">
      <c r="A33" s="27" t="s">
        <v>218</v>
      </c>
      <c r="B33" s="30">
        <v>22002275</v>
      </c>
      <c r="C33" s="35">
        <v>88.58</v>
      </c>
      <c r="D33" s="35">
        <v>37.43</v>
      </c>
      <c r="E33" s="34">
        <v>237.7</v>
      </c>
      <c r="F33" s="34">
        <v>141.30000000000001</v>
      </c>
      <c r="G33" s="34">
        <v>279.60000000000002</v>
      </c>
      <c r="H33" s="37">
        <v>1.232</v>
      </c>
      <c r="I33" s="37">
        <v>3.5830000000000002</v>
      </c>
      <c r="J33" s="38">
        <v>8881</v>
      </c>
      <c r="K33" s="38">
        <v>3429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6"/>
      <c r="Z33" s="36"/>
      <c r="AA33" s="36"/>
      <c r="AB33" s="36"/>
      <c r="AC33" s="29"/>
      <c r="AD33" s="29"/>
      <c r="AE33" s="29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/>
      <c r="BG33"/>
      <c r="BH33"/>
      <c r="BI33"/>
      <c r="BJ33"/>
      <c r="BK33"/>
      <c r="BL33"/>
    </row>
    <row r="34" spans="1:64" x14ac:dyDescent="0.3">
      <c r="A34" s="27" t="s">
        <v>225</v>
      </c>
      <c r="B34" s="30">
        <v>22002899</v>
      </c>
      <c r="C34" s="35">
        <v>87.6</v>
      </c>
      <c r="D34" s="36"/>
      <c r="E34" s="36"/>
      <c r="F34" s="36"/>
      <c r="G34" s="36"/>
      <c r="H34" s="29"/>
      <c r="I34" s="29"/>
      <c r="J34" s="29"/>
      <c r="K34" s="73"/>
      <c r="L34" s="29" t="s">
        <v>202</v>
      </c>
      <c r="M34" s="29" t="s">
        <v>203</v>
      </c>
      <c r="N34" s="29" t="s">
        <v>204</v>
      </c>
      <c r="O34" s="29" t="s">
        <v>205</v>
      </c>
      <c r="P34" s="29" t="s">
        <v>204</v>
      </c>
      <c r="Q34" s="29" t="s">
        <v>206</v>
      </c>
      <c r="R34" s="29" t="s">
        <v>204</v>
      </c>
      <c r="S34" s="29" t="s">
        <v>204</v>
      </c>
      <c r="T34" s="29" t="s">
        <v>206</v>
      </c>
      <c r="U34" s="29" t="s">
        <v>205</v>
      </c>
      <c r="V34" s="29"/>
      <c r="W34" s="29"/>
      <c r="X34" s="29"/>
      <c r="Y34" s="36"/>
      <c r="Z34" s="36"/>
      <c r="AA34" s="36"/>
      <c r="AB34" s="36"/>
      <c r="AC34" s="36"/>
      <c r="AD34" s="36"/>
      <c r="AE34" s="29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/>
      <c r="BG34"/>
      <c r="BH34"/>
      <c r="BI34"/>
      <c r="BJ34"/>
      <c r="BK34"/>
      <c r="BL34"/>
    </row>
    <row r="35" spans="1:64" x14ac:dyDescent="0.3">
      <c r="A35" s="56" t="s">
        <v>0</v>
      </c>
      <c r="B35" s="74"/>
      <c r="C35" s="77">
        <f>MIN(C31:C34)</f>
        <v>87.6</v>
      </c>
      <c r="D35" s="166"/>
      <c r="E35" s="88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/>
      <c r="BG35"/>
      <c r="BH35"/>
      <c r="BI35"/>
      <c r="BJ35"/>
      <c r="BK35"/>
      <c r="BL35"/>
    </row>
    <row r="36" spans="1:64" x14ac:dyDescent="0.3">
      <c r="A36" s="58" t="s">
        <v>1</v>
      </c>
      <c r="B36" s="78"/>
      <c r="C36" s="83">
        <f>MAX(C31:C34)</f>
        <v>88.58</v>
      </c>
      <c r="D36" s="167"/>
      <c r="E36" s="90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/>
      <c r="BG36"/>
      <c r="BH36"/>
      <c r="BI36"/>
      <c r="BJ36"/>
      <c r="BK36"/>
      <c r="BL36"/>
    </row>
    <row r="37" spans="1:64" ht="15" thickBot="1" x14ac:dyDescent="0.35">
      <c r="A37" s="60" t="s">
        <v>2</v>
      </c>
      <c r="B37" s="69"/>
      <c r="C37" s="87">
        <f>MEDIAN(C31:C34)</f>
        <v>87.86</v>
      </c>
      <c r="D37" s="168"/>
      <c r="E37" s="91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/>
      <c r="BG37"/>
      <c r="BH37"/>
      <c r="BI37"/>
      <c r="BJ37"/>
      <c r="BK37"/>
      <c r="BL37"/>
    </row>
    <row r="38" spans="1:64" x14ac:dyDescent="0.3">
      <c r="BC38"/>
      <c r="BD38"/>
      <c r="BE38"/>
      <c r="BF38"/>
      <c r="BG38"/>
      <c r="BH38"/>
      <c r="BI38"/>
      <c r="BJ38"/>
      <c r="BK38"/>
      <c r="BL38"/>
    </row>
    <row r="39" spans="1:64" ht="15" thickBot="1" x14ac:dyDescent="0.35">
      <c r="BC39"/>
      <c r="BD39"/>
      <c r="BE39"/>
      <c r="BF39"/>
      <c r="BG39"/>
      <c r="BH39"/>
      <c r="BI39"/>
      <c r="BJ39"/>
      <c r="BK39"/>
      <c r="BL39"/>
    </row>
    <row r="40" spans="1:64" ht="60" customHeight="1" x14ac:dyDescent="0.3">
      <c r="A40" s="66" t="s">
        <v>79</v>
      </c>
      <c r="B40" s="42" t="s">
        <v>3</v>
      </c>
      <c r="C40" s="43" t="s">
        <v>39</v>
      </c>
      <c r="D40" s="43" t="s">
        <v>82</v>
      </c>
      <c r="E40" s="43" t="s">
        <v>83</v>
      </c>
      <c r="F40" s="43" t="s">
        <v>84</v>
      </c>
      <c r="G40" s="43" t="s">
        <v>119</v>
      </c>
      <c r="H40" s="43" t="s">
        <v>85</v>
      </c>
      <c r="I40" s="43" t="s">
        <v>86</v>
      </c>
      <c r="J40" s="43" t="s">
        <v>87</v>
      </c>
      <c r="K40" s="43" t="s">
        <v>88</v>
      </c>
      <c r="L40" s="43" t="s">
        <v>89</v>
      </c>
      <c r="M40" s="43" t="s">
        <v>90</v>
      </c>
      <c r="N40" s="43" t="s">
        <v>91</v>
      </c>
      <c r="O40" s="43" t="s">
        <v>92</v>
      </c>
      <c r="P40" s="43" t="s">
        <v>93</v>
      </c>
      <c r="Q40" s="89" t="s">
        <v>94</v>
      </c>
      <c r="R40" s="89" t="s">
        <v>95</v>
      </c>
      <c r="S40" s="89" t="s">
        <v>96</v>
      </c>
      <c r="T40" s="89" t="s">
        <v>97</v>
      </c>
      <c r="U40" s="89" t="s">
        <v>98</v>
      </c>
      <c r="V40" s="89" t="s">
        <v>99</v>
      </c>
      <c r="W40" s="43" t="s">
        <v>139</v>
      </c>
      <c r="X40" s="43" t="s">
        <v>140</v>
      </c>
      <c r="Y40" s="43" t="s">
        <v>141</v>
      </c>
      <c r="Z40" s="43" t="s">
        <v>142</v>
      </c>
      <c r="AA40" s="43" t="s">
        <v>143</v>
      </c>
      <c r="AB40" s="43" t="s">
        <v>144</v>
      </c>
      <c r="AC40" s="43" t="s">
        <v>145</v>
      </c>
      <c r="AD40" s="43" t="s">
        <v>146</v>
      </c>
      <c r="AE40" s="43" t="s">
        <v>147</v>
      </c>
      <c r="AF40" s="43" t="s">
        <v>148</v>
      </c>
      <c r="AG40" s="43" t="s">
        <v>149</v>
      </c>
      <c r="AH40" s="43" t="s">
        <v>150</v>
      </c>
      <c r="AI40" s="43" t="s">
        <v>151</v>
      </c>
      <c r="AJ40" s="43" t="s">
        <v>152</v>
      </c>
      <c r="AK40" s="43" t="s">
        <v>153</v>
      </c>
      <c r="AL40" s="43" t="s">
        <v>154</v>
      </c>
      <c r="AM40" s="43" t="s">
        <v>155</v>
      </c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x14ac:dyDescent="0.3">
      <c r="A41" s="27" t="s">
        <v>232</v>
      </c>
      <c r="B41" s="30">
        <v>22002248</v>
      </c>
      <c r="C41" s="31">
        <v>88.62</v>
      </c>
      <c r="D41" s="29" t="s">
        <v>233</v>
      </c>
      <c r="E41" s="29" t="s">
        <v>233</v>
      </c>
      <c r="F41" s="29" t="s">
        <v>234</v>
      </c>
      <c r="G41" s="29" t="s">
        <v>234</v>
      </c>
      <c r="H41" s="29" t="s">
        <v>235</v>
      </c>
      <c r="I41" s="29" t="s">
        <v>236</v>
      </c>
      <c r="J41" s="29" t="s">
        <v>235</v>
      </c>
      <c r="K41" s="38">
        <v>0</v>
      </c>
      <c r="L41" s="38" t="s">
        <v>237</v>
      </c>
      <c r="M41" s="38" t="s">
        <v>238</v>
      </c>
      <c r="N41" s="38" t="s">
        <v>239</v>
      </c>
      <c r="O41" s="38" t="s">
        <v>237</v>
      </c>
      <c r="P41" s="38">
        <v>0</v>
      </c>
      <c r="Q41" s="38" t="s">
        <v>237</v>
      </c>
      <c r="R41" s="38" t="s">
        <v>237</v>
      </c>
      <c r="S41" s="35">
        <v>6.94</v>
      </c>
      <c r="T41" s="38">
        <v>106</v>
      </c>
      <c r="U41" s="34">
        <v>40.299999999999997</v>
      </c>
      <c r="V41" s="38" t="s">
        <v>240</v>
      </c>
      <c r="W41" s="38" t="s">
        <v>237</v>
      </c>
      <c r="X41" s="38" t="s">
        <v>237</v>
      </c>
      <c r="Y41" s="38" t="s">
        <v>237</v>
      </c>
      <c r="Z41" s="38" t="s">
        <v>237</v>
      </c>
      <c r="AA41" s="38" t="s">
        <v>237</v>
      </c>
      <c r="AB41" s="38" t="s">
        <v>237</v>
      </c>
      <c r="AC41" s="38" t="s">
        <v>237</v>
      </c>
      <c r="AD41" s="38" t="s">
        <v>237</v>
      </c>
      <c r="AE41" s="38" t="s">
        <v>237</v>
      </c>
      <c r="AF41" s="38" t="s">
        <v>237</v>
      </c>
      <c r="AG41" s="38" t="s">
        <v>237</v>
      </c>
      <c r="AH41" s="38" t="s">
        <v>237</v>
      </c>
      <c r="AI41" s="38" t="s">
        <v>237</v>
      </c>
      <c r="AJ41" s="38" t="s">
        <v>237</v>
      </c>
      <c r="AK41" s="38" t="s">
        <v>237</v>
      </c>
      <c r="AL41" s="38" t="s">
        <v>237</v>
      </c>
      <c r="AM41" s="38" t="s">
        <v>237</v>
      </c>
      <c r="AN41" s="14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 x14ac:dyDescent="0.3">
      <c r="BC42"/>
      <c r="BD42"/>
      <c r="BE42"/>
      <c r="BF42"/>
      <c r="BG42"/>
      <c r="BH42"/>
      <c r="BI42"/>
      <c r="BJ42"/>
      <c r="BK42"/>
      <c r="BL42"/>
    </row>
    <row r="43" spans="1:64" ht="15" thickBot="1" x14ac:dyDescent="0.35">
      <c r="BC43"/>
      <c r="BD43"/>
      <c r="BE43"/>
      <c r="BF43"/>
      <c r="BG43"/>
      <c r="BH43"/>
      <c r="BI43"/>
      <c r="BJ43"/>
      <c r="BK43"/>
      <c r="BL43"/>
    </row>
    <row r="44" spans="1:64" ht="60" customHeight="1" x14ac:dyDescent="0.3">
      <c r="A44" s="66" t="s">
        <v>159</v>
      </c>
      <c r="B44" s="42" t="s">
        <v>3</v>
      </c>
      <c r="C44" s="43" t="s">
        <v>55</v>
      </c>
      <c r="D44" s="43" t="s">
        <v>158</v>
      </c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 x14ac:dyDescent="0.3">
      <c r="A45" s="27" t="s">
        <v>247</v>
      </c>
      <c r="B45" s="30">
        <v>22002471</v>
      </c>
      <c r="C45" s="31">
        <v>89.69</v>
      </c>
      <c r="D45" s="31">
        <v>47.01</v>
      </c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 x14ac:dyDescent="0.3">
      <c r="BC46"/>
      <c r="BD46"/>
      <c r="BE46"/>
      <c r="BF46"/>
      <c r="BG46"/>
      <c r="BH46"/>
      <c r="BI46"/>
      <c r="BJ46"/>
      <c r="BK46"/>
      <c r="BL46"/>
    </row>
    <row r="47" spans="1:64" ht="15" thickBot="1" x14ac:dyDescent="0.35">
      <c r="BB47"/>
      <c r="BC47"/>
      <c r="BD47"/>
      <c r="BE47"/>
      <c r="BF47"/>
      <c r="BG47"/>
      <c r="BH47"/>
      <c r="BI47"/>
      <c r="BJ47"/>
      <c r="BK47"/>
      <c r="BL47"/>
    </row>
    <row r="48" spans="1:64" s="5" customFormat="1" ht="60" customHeight="1" x14ac:dyDescent="0.3">
      <c r="A48" s="66" t="s">
        <v>7</v>
      </c>
      <c r="B48" s="42" t="s">
        <v>3</v>
      </c>
      <c r="C48" s="43" t="s">
        <v>39</v>
      </c>
      <c r="D48" s="43" t="s">
        <v>51</v>
      </c>
      <c r="E48" s="43" t="s">
        <v>52</v>
      </c>
      <c r="F48" s="43" t="s">
        <v>53</v>
      </c>
      <c r="G48" s="43" t="s">
        <v>54</v>
      </c>
      <c r="H48" s="43" t="s">
        <v>162</v>
      </c>
    </row>
    <row r="49" spans="1:64" x14ac:dyDescent="0.3">
      <c r="A49" s="27" t="s">
        <v>250</v>
      </c>
      <c r="B49" s="30">
        <v>22002918</v>
      </c>
      <c r="C49" s="31">
        <v>93.74</v>
      </c>
      <c r="D49" s="32">
        <v>5.2560000000000002</v>
      </c>
      <c r="E49" s="40">
        <v>0.16070000000000001</v>
      </c>
      <c r="F49" s="211">
        <v>3.7369999999999999E-3</v>
      </c>
      <c r="G49" s="32">
        <v>8.8059999999999992</v>
      </c>
      <c r="H49" s="31">
        <v>36.44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 x14ac:dyDescent="0.3">
      <c r="A50" s="17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64" ht="15" thickBot="1" x14ac:dyDescent="0.35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BI51"/>
      <c r="BJ51"/>
      <c r="BK51"/>
      <c r="BL51"/>
    </row>
    <row r="52" spans="1:64" s="2" customFormat="1" ht="60" customHeight="1" x14ac:dyDescent="0.3">
      <c r="A52" s="41" t="s">
        <v>75</v>
      </c>
      <c r="B52" s="42" t="s">
        <v>3</v>
      </c>
      <c r="C52" s="43" t="s">
        <v>39</v>
      </c>
      <c r="D52" s="43" t="s">
        <v>59</v>
      </c>
      <c r="E52" s="43" t="s">
        <v>266</v>
      </c>
      <c r="F52" s="43" t="s">
        <v>37</v>
      </c>
      <c r="G52" s="43" t="s">
        <v>38</v>
      </c>
      <c r="H52" s="43" t="s">
        <v>118</v>
      </c>
      <c r="I52" s="43" t="s">
        <v>267</v>
      </c>
      <c r="J52" s="43" t="s">
        <v>51</v>
      </c>
      <c r="K52" s="43" t="s">
        <v>52</v>
      </c>
      <c r="L52" s="43" t="s">
        <v>53</v>
      </c>
      <c r="M52" s="43" t="s">
        <v>54</v>
      </c>
      <c r="N52" s="43" t="s">
        <v>162</v>
      </c>
      <c r="O52" s="43" t="s">
        <v>268</v>
      </c>
      <c r="P52" s="43" t="s">
        <v>82</v>
      </c>
      <c r="Q52" s="43" t="s">
        <v>83</v>
      </c>
      <c r="R52" s="43" t="s">
        <v>84</v>
      </c>
      <c r="S52" s="43" t="s">
        <v>119</v>
      </c>
      <c r="T52" s="43" t="s">
        <v>85</v>
      </c>
      <c r="U52" s="43" t="s">
        <v>86</v>
      </c>
      <c r="V52" s="43" t="s">
        <v>87</v>
      </c>
      <c r="W52" s="43" t="s">
        <v>88</v>
      </c>
      <c r="X52" s="43" t="s">
        <v>89</v>
      </c>
      <c r="Y52" s="43" t="s">
        <v>90</v>
      </c>
      <c r="Z52" s="43" t="s">
        <v>91</v>
      </c>
      <c r="AA52" s="43" t="s">
        <v>92</v>
      </c>
      <c r="AB52" s="43" t="s">
        <v>93</v>
      </c>
      <c r="AC52" s="89" t="s">
        <v>94</v>
      </c>
      <c r="AD52" s="89" t="s">
        <v>95</v>
      </c>
      <c r="AE52" s="89" t="s">
        <v>96</v>
      </c>
      <c r="AF52" s="89" t="s">
        <v>97</v>
      </c>
      <c r="AG52" s="89" t="s">
        <v>98</v>
      </c>
      <c r="AH52" s="89" t="s">
        <v>99</v>
      </c>
      <c r="AI52" s="43" t="s">
        <v>139</v>
      </c>
      <c r="AJ52" s="43" t="s">
        <v>140</v>
      </c>
      <c r="AK52" s="43" t="s">
        <v>141</v>
      </c>
      <c r="AL52" s="43" t="s">
        <v>142</v>
      </c>
      <c r="AM52" s="43" t="s">
        <v>143</v>
      </c>
      <c r="AN52" s="43" t="s">
        <v>144</v>
      </c>
      <c r="AO52" s="43" t="s">
        <v>145</v>
      </c>
      <c r="AP52" s="43" t="s">
        <v>146</v>
      </c>
      <c r="AQ52" s="43" t="s">
        <v>147</v>
      </c>
      <c r="AR52" s="43" t="s">
        <v>148</v>
      </c>
      <c r="AS52" s="43" t="s">
        <v>149</v>
      </c>
      <c r="AT52" s="43" t="s">
        <v>150</v>
      </c>
      <c r="AU52" s="43" t="s">
        <v>151</v>
      </c>
      <c r="AV52" s="43" t="s">
        <v>152</v>
      </c>
      <c r="AW52" s="43" t="s">
        <v>153</v>
      </c>
      <c r="AX52" s="43" t="s">
        <v>154</v>
      </c>
      <c r="AY52" s="43" t="s">
        <v>155</v>
      </c>
      <c r="AZ52" s="43" t="s">
        <v>194</v>
      </c>
      <c r="BA52" s="43" t="s">
        <v>251</v>
      </c>
      <c r="BB52" s="43" t="s">
        <v>252</v>
      </c>
      <c r="BC52" s="43" t="s">
        <v>253</v>
      </c>
      <c r="BD52" s="43" t="s">
        <v>254</v>
      </c>
      <c r="BE52" s="43" t="s">
        <v>81</v>
      </c>
      <c r="BF52" s="43" t="s">
        <v>190</v>
      </c>
      <c r="BG52" s="43" t="s">
        <v>191</v>
      </c>
      <c r="BH52" s="43" t="s">
        <v>192</v>
      </c>
      <c r="BI52" s="43" t="s">
        <v>193</v>
      </c>
    </row>
    <row r="53" spans="1:64" ht="15" customHeight="1" x14ac:dyDescent="0.3">
      <c r="A53" s="92" t="s">
        <v>256</v>
      </c>
      <c r="B53" s="30">
        <v>22003188</v>
      </c>
      <c r="C53" s="31">
        <v>98.12</v>
      </c>
      <c r="D53" s="31">
        <v>17.77</v>
      </c>
      <c r="E53" s="31">
        <v>22.35</v>
      </c>
      <c r="F53" s="29"/>
      <c r="G53" s="38"/>
      <c r="H53" s="29"/>
      <c r="I53" s="29"/>
      <c r="J53" s="29" t="s">
        <v>228</v>
      </c>
      <c r="K53" s="37">
        <v>4.4160000000000004</v>
      </c>
      <c r="L53" s="212">
        <v>3.0240000000000002E-3</v>
      </c>
      <c r="M53" s="136">
        <v>2.569</v>
      </c>
      <c r="N53" s="130">
        <v>24.31</v>
      </c>
      <c r="O53" s="94"/>
      <c r="P53" s="93"/>
      <c r="Q53" s="94"/>
      <c r="R53" s="94"/>
      <c r="S53" s="94"/>
      <c r="T53" s="129"/>
      <c r="U53" s="93"/>
      <c r="V53" s="129"/>
      <c r="W53" s="129"/>
      <c r="X53" s="94"/>
      <c r="Y53" s="129"/>
      <c r="Z53" s="95"/>
      <c r="AA53" s="129"/>
      <c r="AB53" s="95"/>
      <c r="AC53" s="93"/>
      <c r="AD53" s="129"/>
      <c r="AE53" s="129"/>
      <c r="AF53" s="95"/>
      <c r="AG53" s="95"/>
      <c r="AH53" s="94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32"/>
      <c r="BB53" s="169"/>
      <c r="BC53" s="37"/>
      <c r="BD53" s="28"/>
      <c r="BE53" s="28"/>
      <c r="BF53" s="28"/>
      <c r="BG53" s="28"/>
      <c r="BH53" s="28"/>
      <c r="BI53" s="28"/>
      <c r="BJ53"/>
      <c r="BK53"/>
      <c r="BL53"/>
    </row>
    <row r="54" spans="1:64" ht="15" customHeight="1" x14ac:dyDescent="0.3">
      <c r="A54" s="92" t="s">
        <v>256</v>
      </c>
      <c r="B54" s="30">
        <v>22002923</v>
      </c>
      <c r="C54" s="31">
        <v>97.45</v>
      </c>
      <c r="D54" s="31">
        <v>16.350000000000001</v>
      </c>
      <c r="E54" s="31">
        <v>21.88</v>
      </c>
      <c r="F54" s="37"/>
      <c r="G54" s="29"/>
      <c r="H54" s="29"/>
      <c r="I54" s="29"/>
      <c r="J54" s="29" t="s">
        <v>228</v>
      </c>
      <c r="K54" s="37">
        <v>5.0110000000000001</v>
      </c>
      <c r="L54" s="62">
        <v>1.4109999999999999E-3</v>
      </c>
      <c r="M54" s="54">
        <v>2.3290000000000002</v>
      </c>
      <c r="N54" s="37">
        <v>15.12</v>
      </c>
      <c r="O54" s="94"/>
      <c r="P54" s="94"/>
      <c r="Q54" s="94"/>
      <c r="R54" s="94"/>
      <c r="S54" s="94"/>
      <c r="T54" s="94"/>
      <c r="U54" s="137"/>
      <c r="V54" s="94"/>
      <c r="W54" s="95"/>
      <c r="X54" s="94"/>
      <c r="Y54" s="129"/>
      <c r="Z54" s="95"/>
      <c r="AA54" s="129"/>
      <c r="AB54" s="95"/>
      <c r="AC54" s="130"/>
      <c r="AD54" s="129"/>
      <c r="AE54" s="129"/>
      <c r="AF54" s="95"/>
      <c r="AG54" s="95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32"/>
      <c r="BB54" s="54"/>
      <c r="BC54" s="29"/>
      <c r="BD54" s="28"/>
      <c r="BE54" s="28"/>
      <c r="BF54" s="30"/>
      <c r="BG54" s="31"/>
      <c r="BH54" s="28"/>
      <c r="BI54" s="31"/>
      <c r="BJ54"/>
      <c r="BK54"/>
      <c r="BL54"/>
    </row>
    <row r="55" spans="1:64" ht="15" customHeight="1" x14ac:dyDescent="0.3">
      <c r="A55" s="92" t="s">
        <v>255</v>
      </c>
      <c r="B55" s="30">
        <v>22003444</v>
      </c>
      <c r="C55" s="31">
        <v>87.79</v>
      </c>
      <c r="D55" s="30"/>
      <c r="E55" s="28"/>
      <c r="F55" s="29"/>
      <c r="G55" s="38"/>
      <c r="H55" s="35"/>
      <c r="I55" s="29"/>
      <c r="J55" s="29"/>
      <c r="K55" s="37"/>
      <c r="L55" s="29"/>
      <c r="M55" s="29"/>
      <c r="N55" s="36"/>
      <c r="O55" s="94"/>
      <c r="P55" s="94" t="s">
        <v>233</v>
      </c>
      <c r="Q55" s="94" t="s">
        <v>233</v>
      </c>
      <c r="R55" s="94" t="s">
        <v>234</v>
      </c>
      <c r="S55" s="94" t="s">
        <v>234</v>
      </c>
      <c r="T55" s="94" t="s">
        <v>235</v>
      </c>
      <c r="U55" s="94" t="s">
        <v>236</v>
      </c>
      <c r="V55" s="94" t="s">
        <v>235</v>
      </c>
      <c r="W55" s="137">
        <v>0</v>
      </c>
      <c r="X55" s="94" t="s">
        <v>237</v>
      </c>
      <c r="Y55" s="94" t="s">
        <v>238</v>
      </c>
      <c r="Z55" s="95">
        <v>20.7</v>
      </c>
      <c r="AA55" s="129">
        <v>55.1</v>
      </c>
      <c r="AB55" s="95">
        <v>75.8</v>
      </c>
      <c r="AC55" s="129">
        <v>30.22</v>
      </c>
      <c r="AD55" s="129">
        <v>12.18</v>
      </c>
      <c r="AE55" s="129">
        <v>85.14</v>
      </c>
      <c r="AF55" s="95">
        <v>248.7</v>
      </c>
      <c r="AG55" s="95">
        <v>275.7</v>
      </c>
      <c r="AH55" s="95">
        <v>438.4</v>
      </c>
      <c r="AI55" s="94" t="s">
        <v>237</v>
      </c>
      <c r="AJ55" s="94" t="s">
        <v>237</v>
      </c>
      <c r="AK55" s="94" t="s">
        <v>237</v>
      </c>
      <c r="AL55" s="94" t="s">
        <v>237</v>
      </c>
      <c r="AM55" s="94" t="s">
        <v>237</v>
      </c>
      <c r="AN55" s="94" t="s">
        <v>237</v>
      </c>
      <c r="AO55" s="94" t="s">
        <v>237</v>
      </c>
      <c r="AP55" s="94" t="s">
        <v>237</v>
      </c>
      <c r="AQ55" s="94" t="s">
        <v>237</v>
      </c>
      <c r="AR55" s="94" t="s">
        <v>237</v>
      </c>
      <c r="AS55" s="94" t="s">
        <v>237</v>
      </c>
      <c r="AT55" s="94" t="s">
        <v>237</v>
      </c>
      <c r="AU55" s="94" t="s">
        <v>237</v>
      </c>
      <c r="AV55" s="94" t="s">
        <v>237</v>
      </c>
      <c r="AW55" s="94" t="s">
        <v>237</v>
      </c>
      <c r="AX55" s="94" t="s">
        <v>237</v>
      </c>
      <c r="AY55" s="94" t="s">
        <v>237</v>
      </c>
      <c r="AZ55" s="93"/>
      <c r="BA55" s="39"/>
      <c r="BB55" s="169"/>
      <c r="BC55" s="29"/>
      <c r="BD55" s="30">
        <v>0</v>
      </c>
      <c r="BE55" s="28"/>
      <c r="BF55" s="28"/>
      <c r="BG55" s="31"/>
      <c r="BH55" s="30"/>
      <c r="BI55" s="33"/>
      <c r="BJ55"/>
      <c r="BK55"/>
      <c r="BL55"/>
    </row>
    <row r="56" spans="1:64" ht="15" customHeight="1" x14ac:dyDescent="0.3">
      <c r="A56" s="92" t="s">
        <v>255</v>
      </c>
      <c r="B56" s="30">
        <v>22003439</v>
      </c>
      <c r="C56" s="31">
        <v>87.26</v>
      </c>
      <c r="D56" s="30"/>
      <c r="E56" s="28"/>
      <c r="F56" s="29"/>
      <c r="G56" s="38"/>
      <c r="H56" s="35"/>
      <c r="I56" s="29"/>
      <c r="J56" s="29"/>
      <c r="K56" s="37"/>
      <c r="L56" s="29"/>
      <c r="M56" s="29"/>
      <c r="N56" s="36"/>
      <c r="O56" s="94"/>
      <c r="P56" s="94" t="s">
        <v>233</v>
      </c>
      <c r="Q56" s="94" t="s">
        <v>233</v>
      </c>
      <c r="R56" s="94" t="s">
        <v>234</v>
      </c>
      <c r="S56" s="94" t="s">
        <v>234</v>
      </c>
      <c r="T56" s="94" t="s">
        <v>235</v>
      </c>
      <c r="U56" s="94" t="s">
        <v>236</v>
      </c>
      <c r="V56" s="94" t="s">
        <v>235</v>
      </c>
      <c r="W56" s="137">
        <v>0</v>
      </c>
      <c r="X56" s="94" t="s">
        <v>237</v>
      </c>
      <c r="Y56" s="94" t="s">
        <v>238</v>
      </c>
      <c r="Z56" s="95" t="s">
        <v>239</v>
      </c>
      <c r="AA56" s="129">
        <v>5.61</v>
      </c>
      <c r="AB56" s="95">
        <v>5.61</v>
      </c>
      <c r="AC56" s="94" t="s">
        <v>237</v>
      </c>
      <c r="AD56" s="129" t="s">
        <v>237</v>
      </c>
      <c r="AE56" s="129">
        <v>8.41</v>
      </c>
      <c r="AF56" s="95">
        <v>142.69999999999999</v>
      </c>
      <c r="AG56" s="95">
        <v>57.99</v>
      </c>
      <c r="AH56" s="94" t="s">
        <v>240</v>
      </c>
      <c r="AI56" s="94" t="s">
        <v>237</v>
      </c>
      <c r="AJ56" s="94" t="s">
        <v>237</v>
      </c>
      <c r="AK56" s="94" t="s">
        <v>237</v>
      </c>
      <c r="AL56" s="94" t="s">
        <v>237</v>
      </c>
      <c r="AM56" s="94" t="s">
        <v>237</v>
      </c>
      <c r="AN56" s="94" t="s">
        <v>237</v>
      </c>
      <c r="AO56" s="94" t="s">
        <v>237</v>
      </c>
      <c r="AP56" s="94" t="s">
        <v>237</v>
      </c>
      <c r="AQ56" s="94" t="s">
        <v>237</v>
      </c>
      <c r="AR56" s="94" t="s">
        <v>237</v>
      </c>
      <c r="AS56" s="94" t="s">
        <v>237</v>
      </c>
      <c r="AT56" s="94" t="s">
        <v>237</v>
      </c>
      <c r="AU56" s="94" t="s">
        <v>237</v>
      </c>
      <c r="AV56" s="94" t="s">
        <v>237</v>
      </c>
      <c r="AW56" s="94" t="s">
        <v>237</v>
      </c>
      <c r="AX56" s="94" t="s">
        <v>237</v>
      </c>
      <c r="AY56" s="94" t="s">
        <v>237</v>
      </c>
      <c r="AZ56" s="93"/>
      <c r="BA56" s="32"/>
      <c r="BB56" s="169"/>
      <c r="BC56" s="29"/>
      <c r="BD56" s="30">
        <v>0</v>
      </c>
      <c r="BE56" s="28"/>
      <c r="BF56" s="28"/>
      <c r="BG56" s="31"/>
      <c r="BH56" s="30"/>
      <c r="BI56" s="33"/>
      <c r="BJ56"/>
      <c r="BK56"/>
      <c r="BL56"/>
    </row>
    <row r="57" spans="1:64" ht="15" customHeight="1" x14ac:dyDescent="0.3">
      <c r="A57" s="92" t="s">
        <v>255</v>
      </c>
      <c r="B57" s="30">
        <v>22003263</v>
      </c>
      <c r="C57" s="31">
        <v>88.55</v>
      </c>
      <c r="D57" s="28"/>
      <c r="E57" s="28"/>
      <c r="F57" s="29"/>
      <c r="G57" s="38"/>
      <c r="H57" s="35"/>
      <c r="I57" s="35"/>
      <c r="J57" s="29"/>
      <c r="K57" s="38"/>
      <c r="L57" s="38"/>
      <c r="M57" s="34"/>
      <c r="N57" s="36"/>
      <c r="O57" s="94"/>
      <c r="P57" s="94" t="s">
        <v>233</v>
      </c>
      <c r="Q57" s="94" t="s">
        <v>233</v>
      </c>
      <c r="R57" s="94" t="s">
        <v>234</v>
      </c>
      <c r="S57" s="94" t="s">
        <v>234</v>
      </c>
      <c r="T57" s="94" t="s">
        <v>235</v>
      </c>
      <c r="U57" s="94" t="s">
        <v>236</v>
      </c>
      <c r="V57" s="94" t="s">
        <v>235</v>
      </c>
      <c r="W57" s="137">
        <v>0</v>
      </c>
      <c r="X57" s="94" t="s">
        <v>237</v>
      </c>
      <c r="Y57" s="95">
        <v>114.8</v>
      </c>
      <c r="Z57" s="95">
        <v>8.76</v>
      </c>
      <c r="AA57" s="129">
        <v>28.44</v>
      </c>
      <c r="AB57" s="95">
        <v>37.200000000000003</v>
      </c>
      <c r="AC57" s="130">
        <v>7.06</v>
      </c>
      <c r="AD57" s="129" t="s">
        <v>237</v>
      </c>
      <c r="AE57" s="129">
        <v>37.630000000000003</v>
      </c>
      <c r="AF57" s="95">
        <v>176</v>
      </c>
      <c r="AG57" s="95">
        <v>136.6</v>
      </c>
      <c r="AH57" s="94" t="s">
        <v>240</v>
      </c>
      <c r="AI57" s="94" t="s">
        <v>237</v>
      </c>
      <c r="AJ57" s="94" t="s">
        <v>237</v>
      </c>
      <c r="AK57" s="94" t="s">
        <v>237</v>
      </c>
      <c r="AL57" s="94" t="s">
        <v>237</v>
      </c>
      <c r="AM57" s="94" t="s">
        <v>237</v>
      </c>
      <c r="AN57" s="94" t="s">
        <v>237</v>
      </c>
      <c r="AO57" s="94" t="s">
        <v>237</v>
      </c>
      <c r="AP57" s="94" t="s">
        <v>237</v>
      </c>
      <c r="AQ57" s="94" t="s">
        <v>237</v>
      </c>
      <c r="AR57" s="94" t="s">
        <v>237</v>
      </c>
      <c r="AS57" s="94" t="s">
        <v>237</v>
      </c>
      <c r="AT57" s="94" t="s">
        <v>237</v>
      </c>
      <c r="AU57" s="94" t="s">
        <v>237</v>
      </c>
      <c r="AV57" s="94" t="s">
        <v>237</v>
      </c>
      <c r="AW57" s="94" t="s">
        <v>237</v>
      </c>
      <c r="AX57" s="94" t="s">
        <v>237</v>
      </c>
      <c r="AY57" s="94" t="s">
        <v>237</v>
      </c>
      <c r="AZ57" s="93"/>
      <c r="BA57" s="39"/>
      <c r="BB57" s="169"/>
      <c r="BC57" s="37"/>
      <c r="BD57" s="30">
        <v>0</v>
      </c>
      <c r="BE57" s="28"/>
      <c r="BF57" s="28"/>
      <c r="BG57" s="28"/>
      <c r="BH57" s="28"/>
      <c r="BI57" s="28"/>
      <c r="BJ57"/>
      <c r="BK57"/>
      <c r="BL57"/>
    </row>
    <row r="58" spans="1:64" ht="15" customHeight="1" x14ac:dyDescent="0.3">
      <c r="A58" s="92" t="s">
        <v>255</v>
      </c>
      <c r="B58" s="30">
        <v>22003279</v>
      </c>
      <c r="C58" s="31">
        <v>89.85</v>
      </c>
      <c r="D58" s="28"/>
      <c r="E58" s="28"/>
      <c r="F58" s="37"/>
      <c r="G58" s="35"/>
      <c r="H58" s="29"/>
      <c r="I58" s="29"/>
      <c r="J58" s="29"/>
      <c r="K58" s="29"/>
      <c r="L58" s="29"/>
      <c r="M58" s="29"/>
      <c r="N58" s="36"/>
      <c r="O58" s="94"/>
      <c r="P58" s="94" t="s">
        <v>233</v>
      </c>
      <c r="Q58" s="94" t="s">
        <v>233</v>
      </c>
      <c r="R58" s="94" t="s">
        <v>234</v>
      </c>
      <c r="S58" s="94" t="s">
        <v>234</v>
      </c>
      <c r="T58" s="94" t="s">
        <v>235</v>
      </c>
      <c r="U58" s="94" t="s">
        <v>236</v>
      </c>
      <c r="V58" s="94" t="s">
        <v>235</v>
      </c>
      <c r="W58" s="137">
        <v>0</v>
      </c>
      <c r="X58" s="94" t="s">
        <v>237</v>
      </c>
      <c r="Y58" s="94" t="s">
        <v>238</v>
      </c>
      <c r="Z58" s="95">
        <v>8.2200000000000006</v>
      </c>
      <c r="AA58" s="129">
        <v>13.31</v>
      </c>
      <c r="AB58" s="95">
        <v>21.5</v>
      </c>
      <c r="AC58" s="129">
        <v>20.8</v>
      </c>
      <c r="AD58" s="129" t="s">
        <v>237</v>
      </c>
      <c r="AE58" s="129">
        <v>17.12</v>
      </c>
      <c r="AF58" s="95">
        <v>68.180000000000007</v>
      </c>
      <c r="AG58" s="95">
        <v>63.34</v>
      </c>
      <c r="AH58" s="95">
        <v>341.5</v>
      </c>
      <c r="AI58" s="94" t="s">
        <v>237</v>
      </c>
      <c r="AJ58" s="94" t="s">
        <v>237</v>
      </c>
      <c r="AK58" s="94" t="s">
        <v>237</v>
      </c>
      <c r="AL58" s="94" t="s">
        <v>237</v>
      </c>
      <c r="AM58" s="94" t="s">
        <v>237</v>
      </c>
      <c r="AN58" s="94" t="s">
        <v>237</v>
      </c>
      <c r="AO58" s="94" t="s">
        <v>237</v>
      </c>
      <c r="AP58" s="94" t="s">
        <v>237</v>
      </c>
      <c r="AQ58" s="94" t="s">
        <v>237</v>
      </c>
      <c r="AR58" s="94" t="s">
        <v>237</v>
      </c>
      <c r="AS58" s="94" t="s">
        <v>237</v>
      </c>
      <c r="AT58" s="94" t="s">
        <v>237</v>
      </c>
      <c r="AU58" s="94" t="s">
        <v>237</v>
      </c>
      <c r="AV58" s="94" t="s">
        <v>237</v>
      </c>
      <c r="AW58" s="94" t="s">
        <v>237</v>
      </c>
      <c r="AX58" s="94" t="s">
        <v>237</v>
      </c>
      <c r="AY58" s="94" t="s">
        <v>237</v>
      </c>
      <c r="AZ58" s="93"/>
      <c r="BA58" s="32"/>
      <c r="BB58" s="169"/>
      <c r="BC58" s="29"/>
      <c r="BD58" s="30">
        <v>0</v>
      </c>
      <c r="BE58" s="28"/>
      <c r="BF58" s="28"/>
      <c r="BG58" s="28"/>
      <c r="BH58" s="28"/>
      <c r="BI58" s="30"/>
      <c r="BJ58"/>
      <c r="BK58"/>
      <c r="BL58"/>
    </row>
    <row r="59" spans="1:64" ht="15" customHeight="1" x14ac:dyDescent="0.3">
      <c r="A59" s="92" t="s">
        <v>255</v>
      </c>
      <c r="B59" s="30">
        <v>22003161</v>
      </c>
      <c r="C59" s="31">
        <v>88.11</v>
      </c>
      <c r="D59" s="28"/>
      <c r="E59" s="28"/>
      <c r="F59" s="37"/>
      <c r="G59" s="35"/>
      <c r="H59" s="29"/>
      <c r="I59" s="29"/>
      <c r="J59" s="29"/>
      <c r="K59" s="37"/>
      <c r="L59" s="62"/>
      <c r="M59" s="54"/>
      <c r="N59" s="37"/>
      <c r="O59" s="94"/>
      <c r="P59" s="94" t="s">
        <v>233</v>
      </c>
      <c r="Q59" s="94" t="s">
        <v>233</v>
      </c>
      <c r="R59" s="94" t="s">
        <v>234</v>
      </c>
      <c r="S59" s="94" t="s">
        <v>234</v>
      </c>
      <c r="T59" s="94" t="s">
        <v>235</v>
      </c>
      <c r="U59" s="94" t="s">
        <v>236</v>
      </c>
      <c r="V59" s="94" t="s">
        <v>235</v>
      </c>
      <c r="W59" s="137">
        <v>0</v>
      </c>
      <c r="X59" s="94" t="s">
        <v>237</v>
      </c>
      <c r="Y59" s="94" t="s">
        <v>238</v>
      </c>
      <c r="Z59" s="95">
        <v>11.1</v>
      </c>
      <c r="AA59" s="129">
        <v>16.72</v>
      </c>
      <c r="AB59" s="95">
        <v>27.8</v>
      </c>
      <c r="AC59" s="129">
        <v>10.55</v>
      </c>
      <c r="AD59" s="129" t="s">
        <v>237</v>
      </c>
      <c r="AE59" s="129" t="s">
        <v>237</v>
      </c>
      <c r="AF59" s="95">
        <v>36.89</v>
      </c>
      <c r="AG59" s="95">
        <v>24.21</v>
      </c>
      <c r="AH59" s="95">
        <v>186.1</v>
      </c>
      <c r="AI59" s="94" t="s">
        <v>237</v>
      </c>
      <c r="AJ59" s="94" t="s">
        <v>237</v>
      </c>
      <c r="AK59" s="94" t="s">
        <v>237</v>
      </c>
      <c r="AL59" s="94" t="s">
        <v>237</v>
      </c>
      <c r="AM59" s="94" t="s">
        <v>237</v>
      </c>
      <c r="AN59" s="94" t="s">
        <v>237</v>
      </c>
      <c r="AO59" s="94" t="s">
        <v>237</v>
      </c>
      <c r="AP59" s="94" t="s">
        <v>237</v>
      </c>
      <c r="AQ59" s="94" t="s">
        <v>237</v>
      </c>
      <c r="AR59" s="94" t="s">
        <v>237</v>
      </c>
      <c r="AS59" s="94" t="s">
        <v>237</v>
      </c>
      <c r="AT59" s="94" t="s">
        <v>237</v>
      </c>
      <c r="AU59" s="94" t="s">
        <v>237</v>
      </c>
      <c r="AV59" s="94" t="s">
        <v>237</v>
      </c>
      <c r="AW59" s="94" t="s">
        <v>237</v>
      </c>
      <c r="AX59" s="94" t="s">
        <v>237</v>
      </c>
      <c r="AY59" s="94" t="s">
        <v>237</v>
      </c>
      <c r="AZ59" s="93"/>
      <c r="BA59" s="32"/>
      <c r="BB59" s="54"/>
      <c r="BC59" s="29"/>
      <c r="BD59" s="30">
        <v>0</v>
      </c>
      <c r="BE59" s="28"/>
      <c r="BF59" s="33"/>
      <c r="BG59" s="33"/>
      <c r="BH59" s="31"/>
      <c r="BI59" s="33"/>
      <c r="BJ59"/>
      <c r="BK59"/>
      <c r="BL59"/>
    </row>
    <row r="60" spans="1:64" ht="15" customHeight="1" x14ac:dyDescent="0.3">
      <c r="A60" s="92" t="s">
        <v>255</v>
      </c>
      <c r="B60" s="30">
        <v>22002148</v>
      </c>
      <c r="C60" s="31">
        <v>87.11</v>
      </c>
      <c r="D60" s="28"/>
      <c r="E60" s="32"/>
      <c r="F60" s="35"/>
      <c r="G60" s="34"/>
      <c r="H60" s="29"/>
      <c r="I60" s="29"/>
      <c r="J60" s="37"/>
      <c r="K60" s="37"/>
      <c r="L60" s="62"/>
      <c r="M60" s="54"/>
      <c r="N60" s="37"/>
      <c r="O60" s="94"/>
      <c r="P60" s="94" t="s">
        <v>233</v>
      </c>
      <c r="Q60" s="94" t="s">
        <v>233</v>
      </c>
      <c r="R60" s="94" t="s">
        <v>234</v>
      </c>
      <c r="S60" s="94" t="s">
        <v>234</v>
      </c>
      <c r="T60" s="94" t="s">
        <v>235</v>
      </c>
      <c r="U60" s="94" t="s">
        <v>236</v>
      </c>
      <c r="V60" s="94" t="s">
        <v>235</v>
      </c>
      <c r="W60" s="137">
        <v>0</v>
      </c>
      <c r="X60" s="94" t="s">
        <v>237</v>
      </c>
      <c r="Y60" s="94" t="s">
        <v>238</v>
      </c>
      <c r="Z60" s="95">
        <v>13.6</v>
      </c>
      <c r="AA60" s="129">
        <v>44.58</v>
      </c>
      <c r="AB60" s="95">
        <v>58.2</v>
      </c>
      <c r="AC60" s="94" t="s">
        <v>237</v>
      </c>
      <c r="AD60" s="129">
        <v>9.3699999999999992</v>
      </c>
      <c r="AE60" s="129">
        <v>72.8</v>
      </c>
      <c r="AF60" s="95">
        <v>273.2</v>
      </c>
      <c r="AG60" s="95">
        <v>259.89999999999998</v>
      </c>
      <c r="AH60" s="94" t="s">
        <v>240</v>
      </c>
      <c r="AI60" s="94" t="s">
        <v>237</v>
      </c>
      <c r="AJ60" s="94" t="s">
        <v>237</v>
      </c>
      <c r="AK60" s="94" t="s">
        <v>237</v>
      </c>
      <c r="AL60" s="94" t="s">
        <v>237</v>
      </c>
      <c r="AM60" s="94" t="s">
        <v>237</v>
      </c>
      <c r="AN60" s="94" t="s">
        <v>237</v>
      </c>
      <c r="AO60" s="94" t="s">
        <v>237</v>
      </c>
      <c r="AP60" s="94" t="s">
        <v>237</v>
      </c>
      <c r="AQ60" s="94" t="s">
        <v>237</v>
      </c>
      <c r="AR60" s="94" t="s">
        <v>237</v>
      </c>
      <c r="AS60" s="94" t="s">
        <v>237</v>
      </c>
      <c r="AT60" s="94" t="s">
        <v>237</v>
      </c>
      <c r="AU60" s="94" t="s">
        <v>237</v>
      </c>
      <c r="AV60" s="94" t="s">
        <v>237</v>
      </c>
      <c r="AW60" s="94" t="s">
        <v>237</v>
      </c>
      <c r="AX60" s="94" t="s">
        <v>237</v>
      </c>
      <c r="AY60" s="94" t="s">
        <v>237</v>
      </c>
      <c r="AZ60" s="93"/>
      <c r="BA60" s="31">
        <v>99.71</v>
      </c>
      <c r="BB60" s="35">
        <v>0.28999999999999998</v>
      </c>
      <c r="BC60" s="29"/>
      <c r="BD60" s="30">
        <v>0</v>
      </c>
      <c r="BE60" s="28"/>
      <c r="BF60" s="33"/>
      <c r="BG60" s="33"/>
      <c r="BH60" s="31"/>
      <c r="BI60" s="33"/>
      <c r="BJ60"/>
      <c r="BK60"/>
      <c r="BL60"/>
    </row>
    <row r="61" spans="1:64" ht="15" customHeight="1" x14ac:dyDescent="0.3">
      <c r="A61" s="92" t="s">
        <v>259</v>
      </c>
      <c r="B61" s="30">
        <v>22002801</v>
      </c>
      <c r="C61" s="31">
        <v>86.19</v>
      </c>
      <c r="D61" s="33"/>
      <c r="E61" s="31"/>
      <c r="F61" s="34"/>
      <c r="G61" s="35"/>
      <c r="H61" s="29"/>
      <c r="I61" s="29"/>
      <c r="J61" s="29"/>
      <c r="K61" s="37"/>
      <c r="L61" s="62"/>
      <c r="M61" s="54"/>
      <c r="N61" s="37"/>
      <c r="O61" s="94"/>
      <c r="P61" s="94" t="s">
        <v>233</v>
      </c>
      <c r="Q61" s="94" t="s">
        <v>233</v>
      </c>
      <c r="R61" s="94" t="s">
        <v>234</v>
      </c>
      <c r="S61" s="94" t="s">
        <v>234</v>
      </c>
      <c r="T61" s="94" t="s">
        <v>235</v>
      </c>
      <c r="U61" s="94" t="s">
        <v>236</v>
      </c>
      <c r="V61" s="94" t="s">
        <v>235</v>
      </c>
      <c r="W61" s="137">
        <v>0</v>
      </c>
      <c r="X61" s="94" t="s">
        <v>237</v>
      </c>
      <c r="Y61" s="94" t="s">
        <v>238</v>
      </c>
      <c r="Z61" s="95" t="s">
        <v>239</v>
      </c>
      <c r="AA61" s="129" t="s">
        <v>237</v>
      </c>
      <c r="AB61" s="95">
        <v>0</v>
      </c>
      <c r="AC61" s="94" t="s">
        <v>237</v>
      </c>
      <c r="AD61" s="129" t="s">
        <v>237</v>
      </c>
      <c r="AE61" s="129" t="s">
        <v>237</v>
      </c>
      <c r="AF61" s="95">
        <v>15.41</v>
      </c>
      <c r="AG61" s="95">
        <v>13.42</v>
      </c>
      <c r="AH61" s="94" t="s">
        <v>240</v>
      </c>
      <c r="AI61" s="94" t="s">
        <v>237</v>
      </c>
      <c r="AJ61" s="94" t="s">
        <v>237</v>
      </c>
      <c r="AK61" s="94" t="s">
        <v>237</v>
      </c>
      <c r="AL61" s="94" t="s">
        <v>237</v>
      </c>
      <c r="AM61" s="94" t="s">
        <v>237</v>
      </c>
      <c r="AN61" s="94" t="s">
        <v>237</v>
      </c>
      <c r="AO61" s="94" t="s">
        <v>237</v>
      </c>
      <c r="AP61" s="94" t="s">
        <v>237</v>
      </c>
      <c r="AQ61" s="94" t="s">
        <v>237</v>
      </c>
      <c r="AR61" s="94" t="s">
        <v>237</v>
      </c>
      <c r="AS61" s="94" t="s">
        <v>237</v>
      </c>
      <c r="AT61" s="94" t="s">
        <v>237</v>
      </c>
      <c r="AU61" s="94" t="s">
        <v>237</v>
      </c>
      <c r="AV61" s="94" t="s">
        <v>237</v>
      </c>
      <c r="AW61" s="94" t="s">
        <v>237</v>
      </c>
      <c r="AX61" s="94" t="s">
        <v>237</v>
      </c>
      <c r="AY61" s="94" t="s">
        <v>237</v>
      </c>
      <c r="AZ61" s="93"/>
      <c r="BA61" s="31">
        <v>99.84</v>
      </c>
      <c r="BB61" s="35">
        <v>0.16</v>
      </c>
      <c r="BC61" s="29"/>
      <c r="BD61" s="30">
        <v>0</v>
      </c>
      <c r="BE61" s="28"/>
      <c r="BF61" s="33"/>
      <c r="BG61" s="33"/>
      <c r="BH61" s="31"/>
      <c r="BI61" s="33"/>
      <c r="BJ61"/>
      <c r="BK61"/>
      <c r="BL61"/>
    </row>
    <row r="62" spans="1:64" ht="15" customHeight="1" x14ac:dyDescent="0.3">
      <c r="A62" s="92" t="s">
        <v>259</v>
      </c>
      <c r="B62" s="30">
        <v>22002148</v>
      </c>
      <c r="C62" s="31">
        <v>87.12</v>
      </c>
      <c r="D62" s="28"/>
      <c r="E62" s="28"/>
      <c r="F62" s="37"/>
      <c r="G62" s="35"/>
      <c r="H62" s="29"/>
      <c r="I62" s="29"/>
      <c r="J62" s="35"/>
      <c r="K62" s="37"/>
      <c r="L62" s="62"/>
      <c r="M62" s="54"/>
      <c r="N62" s="37"/>
      <c r="O62" s="94"/>
      <c r="P62" s="94" t="s">
        <v>233</v>
      </c>
      <c r="Q62" s="94" t="s">
        <v>233</v>
      </c>
      <c r="R62" s="94" t="s">
        <v>234</v>
      </c>
      <c r="S62" s="94" t="s">
        <v>234</v>
      </c>
      <c r="T62" s="94" t="s">
        <v>235</v>
      </c>
      <c r="U62" s="94" t="s">
        <v>236</v>
      </c>
      <c r="V62" s="94" t="s">
        <v>235</v>
      </c>
      <c r="W62" s="137">
        <v>0</v>
      </c>
      <c r="X62" s="94" t="s">
        <v>237</v>
      </c>
      <c r="Y62" s="94" t="s">
        <v>238</v>
      </c>
      <c r="Z62" s="95" t="s">
        <v>239</v>
      </c>
      <c r="AA62" s="129" t="s">
        <v>237</v>
      </c>
      <c r="AB62" s="95">
        <v>0</v>
      </c>
      <c r="AC62" s="94" t="s">
        <v>237</v>
      </c>
      <c r="AD62" s="129" t="s">
        <v>237</v>
      </c>
      <c r="AE62" s="129" t="s">
        <v>237</v>
      </c>
      <c r="AF62" s="95">
        <v>5.69</v>
      </c>
      <c r="AG62" s="95">
        <v>5.47</v>
      </c>
      <c r="AH62" s="94" t="s">
        <v>240</v>
      </c>
      <c r="AI62" s="94" t="s">
        <v>237</v>
      </c>
      <c r="AJ62" s="94" t="s">
        <v>237</v>
      </c>
      <c r="AK62" s="94" t="s">
        <v>237</v>
      </c>
      <c r="AL62" s="94" t="s">
        <v>237</v>
      </c>
      <c r="AM62" s="94" t="s">
        <v>237</v>
      </c>
      <c r="AN62" s="94" t="s">
        <v>237</v>
      </c>
      <c r="AO62" s="94" t="s">
        <v>237</v>
      </c>
      <c r="AP62" s="94" t="s">
        <v>237</v>
      </c>
      <c r="AQ62" s="94" t="s">
        <v>237</v>
      </c>
      <c r="AR62" s="94" t="s">
        <v>237</v>
      </c>
      <c r="AS62" s="94" t="s">
        <v>237</v>
      </c>
      <c r="AT62" s="94" t="s">
        <v>237</v>
      </c>
      <c r="AU62" s="94" t="s">
        <v>237</v>
      </c>
      <c r="AV62" s="94" t="s">
        <v>237</v>
      </c>
      <c r="AW62" s="94" t="s">
        <v>237</v>
      </c>
      <c r="AX62" s="94" t="s">
        <v>237</v>
      </c>
      <c r="AY62" s="94" t="s">
        <v>237</v>
      </c>
      <c r="AZ62" s="93"/>
      <c r="BA62" s="31">
        <v>99.32</v>
      </c>
      <c r="BB62" s="35">
        <v>0.06</v>
      </c>
      <c r="BC62" s="35">
        <v>0.62</v>
      </c>
      <c r="BD62" s="30">
        <v>0</v>
      </c>
      <c r="BE62" s="28"/>
      <c r="BF62" s="33"/>
      <c r="BG62" s="28"/>
      <c r="BH62" s="28"/>
      <c r="BI62" s="30"/>
      <c r="BJ62"/>
      <c r="BK62"/>
      <c r="BL62"/>
    </row>
    <row r="63" spans="1:64" ht="15" customHeight="1" x14ac:dyDescent="0.3">
      <c r="A63" s="92" t="s">
        <v>259</v>
      </c>
      <c r="B63" s="30">
        <v>22002094</v>
      </c>
      <c r="C63" s="31">
        <v>86.5</v>
      </c>
      <c r="D63" s="33"/>
      <c r="E63" s="31"/>
      <c r="F63" s="34"/>
      <c r="G63" s="34"/>
      <c r="H63" s="29"/>
      <c r="I63" s="29"/>
      <c r="J63" s="29"/>
      <c r="K63" s="37"/>
      <c r="L63" s="62"/>
      <c r="M63" s="54"/>
      <c r="N63" s="37"/>
      <c r="O63" s="93"/>
      <c r="P63" s="94" t="s">
        <v>233</v>
      </c>
      <c r="Q63" s="94" t="s">
        <v>233</v>
      </c>
      <c r="R63" s="94" t="s">
        <v>234</v>
      </c>
      <c r="S63" s="94" t="s">
        <v>234</v>
      </c>
      <c r="T63" s="94" t="s">
        <v>235</v>
      </c>
      <c r="U63" s="94" t="s">
        <v>236</v>
      </c>
      <c r="V63" s="94" t="s">
        <v>235</v>
      </c>
      <c r="W63" s="137">
        <v>0</v>
      </c>
      <c r="X63" s="94" t="s">
        <v>237</v>
      </c>
      <c r="Y63" s="95">
        <v>271.2</v>
      </c>
      <c r="Z63" s="95" t="s">
        <v>239</v>
      </c>
      <c r="AA63" s="129" t="s">
        <v>237</v>
      </c>
      <c r="AB63" s="95">
        <v>0</v>
      </c>
      <c r="AC63" s="129">
        <v>15.67</v>
      </c>
      <c r="AD63" s="129" t="s">
        <v>237</v>
      </c>
      <c r="AE63" s="129">
        <v>22.19</v>
      </c>
      <c r="AF63" s="95">
        <v>759.2</v>
      </c>
      <c r="AG63" s="95">
        <v>232.9</v>
      </c>
      <c r="AH63" s="94" t="s">
        <v>240</v>
      </c>
      <c r="AI63" s="94" t="s">
        <v>237</v>
      </c>
      <c r="AJ63" s="94" t="s">
        <v>237</v>
      </c>
      <c r="AK63" s="94" t="s">
        <v>237</v>
      </c>
      <c r="AL63" s="94" t="s">
        <v>237</v>
      </c>
      <c r="AM63" s="94" t="s">
        <v>237</v>
      </c>
      <c r="AN63" s="94" t="s">
        <v>237</v>
      </c>
      <c r="AO63" s="94" t="s">
        <v>237</v>
      </c>
      <c r="AP63" s="94" t="s">
        <v>237</v>
      </c>
      <c r="AQ63" s="94" t="s">
        <v>237</v>
      </c>
      <c r="AR63" s="94" t="s">
        <v>237</v>
      </c>
      <c r="AS63" s="94" t="s">
        <v>237</v>
      </c>
      <c r="AT63" s="94" t="s">
        <v>237</v>
      </c>
      <c r="AU63" s="94" t="s">
        <v>237</v>
      </c>
      <c r="AV63" s="94" t="s">
        <v>237</v>
      </c>
      <c r="AW63" s="94" t="s">
        <v>237</v>
      </c>
      <c r="AX63" s="94" t="s">
        <v>237</v>
      </c>
      <c r="AY63" s="94" t="s">
        <v>237</v>
      </c>
      <c r="AZ63" s="93"/>
      <c r="BA63" s="31">
        <v>99.84</v>
      </c>
      <c r="BB63" s="35">
        <v>0.16</v>
      </c>
      <c r="BC63" s="29"/>
      <c r="BD63" s="30">
        <v>0</v>
      </c>
      <c r="BE63" s="28"/>
      <c r="BF63" s="33"/>
      <c r="BG63" s="33"/>
      <c r="BH63" s="31"/>
      <c r="BI63" s="33"/>
      <c r="BJ63"/>
      <c r="BK63"/>
      <c r="BL63"/>
    </row>
    <row r="64" spans="1:64" ht="15" customHeight="1" x14ac:dyDescent="0.3">
      <c r="A64" s="92" t="s">
        <v>27</v>
      </c>
      <c r="B64" s="30">
        <v>22002535</v>
      </c>
      <c r="C64" s="30"/>
      <c r="D64" s="31"/>
      <c r="E64" s="31"/>
      <c r="F64" s="34"/>
      <c r="G64" s="34"/>
      <c r="H64" s="29"/>
      <c r="I64" s="29"/>
      <c r="J64" s="29"/>
      <c r="K64" s="37"/>
      <c r="L64" s="62"/>
      <c r="M64" s="54"/>
      <c r="N64" s="37"/>
      <c r="O64" s="94"/>
      <c r="P64" s="94"/>
      <c r="Q64" s="94"/>
      <c r="R64" s="94"/>
      <c r="S64" s="94"/>
      <c r="T64" s="94"/>
      <c r="U64" s="137"/>
      <c r="V64" s="94"/>
      <c r="W64" s="95"/>
      <c r="X64" s="94"/>
      <c r="Y64" s="129"/>
      <c r="Z64" s="95"/>
      <c r="AA64" s="129"/>
      <c r="AB64" s="95"/>
      <c r="AC64" s="130"/>
      <c r="AD64" s="129"/>
      <c r="AE64" s="129"/>
      <c r="AF64" s="95"/>
      <c r="AG64" s="95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31"/>
      <c r="BB64" s="35"/>
      <c r="BC64" s="29"/>
      <c r="BD64" s="28"/>
      <c r="BE64" s="28" t="s">
        <v>261</v>
      </c>
      <c r="BF64" s="33"/>
      <c r="BG64" s="33"/>
      <c r="BH64" s="31"/>
      <c r="BI64" s="33"/>
      <c r="BJ64"/>
      <c r="BK64"/>
      <c r="BL64"/>
    </row>
    <row r="65" spans="1:64" ht="15" customHeight="1" x14ac:dyDescent="0.3">
      <c r="A65" s="92" t="s">
        <v>260</v>
      </c>
      <c r="B65" s="30">
        <v>22002554</v>
      </c>
      <c r="C65" s="31">
        <v>93.32</v>
      </c>
      <c r="D65" s="28"/>
      <c r="E65" s="31"/>
      <c r="F65" s="34"/>
      <c r="G65" s="37"/>
      <c r="H65" s="29"/>
      <c r="I65" s="29"/>
      <c r="J65" s="29"/>
      <c r="K65" s="37"/>
      <c r="L65" s="62"/>
      <c r="M65" s="54"/>
      <c r="N65" s="37"/>
      <c r="O65" s="94"/>
      <c r="P65" s="94" t="s">
        <v>233</v>
      </c>
      <c r="Q65" s="94" t="s">
        <v>233</v>
      </c>
      <c r="R65" s="94" t="s">
        <v>234</v>
      </c>
      <c r="S65" s="94" t="s">
        <v>234</v>
      </c>
      <c r="T65" s="94" t="s">
        <v>235</v>
      </c>
      <c r="U65" s="94" t="s">
        <v>236</v>
      </c>
      <c r="V65" s="94" t="s">
        <v>235</v>
      </c>
      <c r="W65" s="137">
        <v>0</v>
      </c>
      <c r="X65" s="94" t="s">
        <v>237</v>
      </c>
      <c r="Y65" s="94" t="s">
        <v>238</v>
      </c>
      <c r="Z65" s="95" t="s">
        <v>239</v>
      </c>
      <c r="AA65" s="129">
        <v>11.62</v>
      </c>
      <c r="AB65" s="95">
        <v>11.6</v>
      </c>
      <c r="AC65" s="94" t="s">
        <v>237</v>
      </c>
      <c r="AD65" s="129" t="s">
        <v>237</v>
      </c>
      <c r="AE65" s="129" t="s">
        <v>237</v>
      </c>
      <c r="AF65" s="95">
        <v>10.38</v>
      </c>
      <c r="AG65" s="95">
        <v>5.31</v>
      </c>
      <c r="AH65" s="94" t="s">
        <v>240</v>
      </c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31"/>
      <c r="BB65" s="35"/>
      <c r="BC65" s="29"/>
      <c r="BD65" s="28"/>
      <c r="BE65" s="28"/>
      <c r="BF65" s="33"/>
      <c r="BG65" s="28"/>
      <c r="BH65" s="28"/>
      <c r="BI65" s="30"/>
      <c r="BJ65"/>
      <c r="BK65"/>
      <c r="BL65"/>
    </row>
    <row r="66" spans="1:64" ht="15" customHeight="1" x14ac:dyDescent="0.3">
      <c r="A66" s="92" t="s">
        <v>257</v>
      </c>
      <c r="B66" s="30">
        <v>22002968</v>
      </c>
      <c r="C66" s="31">
        <v>92.93</v>
      </c>
      <c r="D66" s="28"/>
      <c r="E66" s="31"/>
      <c r="F66" s="29" t="s">
        <v>258</v>
      </c>
      <c r="G66" s="35">
        <v>17.75</v>
      </c>
      <c r="H66" s="54">
        <v>0.1159</v>
      </c>
      <c r="I66" s="54">
        <v>0.89880000000000004</v>
      </c>
      <c r="J66" s="37">
        <v>1.6619999999999999</v>
      </c>
      <c r="K66" s="37">
        <v>0.19359999999999999</v>
      </c>
      <c r="L66" s="62">
        <v>6.4310000000000001E-3</v>
      </c>
      <c r="M66" s="54">
        <v>0.1384</v>
      </c>
      <c r="N66" s="37">
        <v>1.2090000000000001</v>
      </c>
      <c r="O66" s="136">
        <v>0.50919999999999999</v>
      </c>
      <c r="P66" s="94"/>
      <c r="Q66" s="94"/>
      <c r="R66" s="94"/>
      <c r="S66" s="94"/>
      <c r="T66" s="94"/>
      <c r="U66" s="137"/>
      <c r="V66" s="94"/>
      <c r="W66" s="95"/>
      <c r="X66" s="94"/>
      <c r="Y66" s="129"/>
      <c r="Z66" s="95"/>
      <c r="AA66" s="129"/>
      <c r="AB66" s="95"/>
      <c r="AC66" s="130"/>
      <c r="AD66" s="129"/>
      <c r="AE66" s="129"/>
      <c r="AF66" s="95"/>
      <c r="AG66" s="95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32"/>
      <c r="BB66" s="54"/>
      <c r="BC66" s="29"/>
      <c r="BD66" s="28"/>
      <c r="BE66" s="28"/>
      <c r="BF66" s="30"/>
      <c r="BG66" s="28"/>
      <c r="BH66" s="28"/>
      <c r="BI66" s="30"/>
      <c r="BJ66"/>
      <c r="BK66"/>
      <c r="BL66"/>
    </row>
    <row r="67" spans="1:64" ht="15" customHeight="1" x14ac:dyDescent="0.3">
      <c r="A67" s="92" t="s">
        <v>262</v>
      </c>
      <c r="B67" s="30">
        <v>22002397</v>
      </c>
      <c r="C67" s="31">
        <v>29.62</v>
      </c>
      <c r="D67" s="33"/>
      <c r="E67" s="31"/>
      <c r="F67" s="38"/>
      <c r="G67" s="34"/>
      <c r="H67" s="29"/>
      <c r="I67" s="29"/>
      <c r="J67" s="29" t="s">
        <v>228</v>
      </c>
      <c r="K67" s="37">
        <v>4.6010000000000002E-2</v>
      </c>
      <c r="L67" s="62">
        <v>1.725E-3</v>
      </c>
      <c r="M67" s="54" t="s">
        <v>205</v>
      </c>
      <c r="N67" s="37" t="s">
        <v>263</v>
      </c>
      <c r="O67" s="94"/>
      <c r="P67" s="94"/>
      <c r="Q67" s="94"/>
      <c r="R67" s="94"/>
      <c r="S67" s="94"/>
      <c r="T67" s="94"/>
      <c r="U67" s="137"/>
      <c r="V67" s="94"/>
      <c r="W67" s="95"/>
      <c r="X67" s="94"/>
      <c r="Y67" s="129"/>
      <c r="Z67" s="95"/>
      <c r="AA67" s="129"/>
      <c r="AB67" s="95"/>
      <c r="AC67" s="130"/>
      <c r="AD67" s="129"/>
      <c r="AE67" s="129"/>
      <c r="AF67" s="95"/>
      <c r="AG67" s="95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129">
        <v>94.51</v>
      </c>
      <c r="BA67" s="31"/>
      <c r="BB67" s="35"/>
      <c r="BC67" s="29"/>
      <c r="BD67" s="28"/>
      <c r="BE67" s="28"/>
      <c r="BF67" s="30"/>
      <c r="BG67" s="30"/>
      <c r="BH67" s="33"/>
      <c r="BI67" s="30"/>
      <c r="BJ67"/>
      <c r="BK67"/>
      <c r="BL67"/>
    </row>
    <row r="68" spans="1:64" ht="15" customHeight="1" x14ac:dyDescent="0.3">
      <c r="A68" s="92" t="s">
        <v>264</v>
      </c>
      <c r="B68" s="30">
        <v>22000414</v>
      </c>
      <c r="C68" s="33"/>
      <c r="D68" s="28"/>
      <c r="E68" s="31"/>
      <c r="F68" s="34"/>
      <c r="G68" s="35"/>
      <c r="H68" s="29"/>
      <c r="I68" s="29"/>
      <c r="J68" s="37"/>
      <c r="K68" s="37"/>
      <c r="L68" s="62"/>
      <c r="M68" s="54"/>
      <c r="N68" s="37"/>
      <c r="O68" s="94"/>
      <c r="P68" s="94"/>
      <c r="Q68" s="94"/>
      <c r="R68" s="94"/>
      <c r="S68" s="94"/>
      <c r="T68" s="94"/>
      <c r="U68" s="137"/>
      <c r="V68" s="94"/>
      <c r="W68" s="95"/>
      <c r="X68" s="94"/>
      <c r="Y68" s="129"/>
      <c r="Z68" s="95"/>
      <c r="AA68" s="129"/>
      <c r="AB68" s="95"/>
      <c r="AC68" s="130"/>
      <c r="AD68" s="129"/>
      <c r="AE68" s="129"/>
      <c r="AF68" s="95"/>
      <c r="AG68" s="95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31"/>
      <c r="BB68" s="35"/>
      <c r="BC68" s="29"/>
      <c r="BD68" s="28"/>
      <c r="BE68" s="28"/>
      <c r="BF68" s="28" t="s">
        <v>265</v>
      </c>
      <c r="BG68" s="32">
        <v>0.22500000000000001</v>
      </c>
      <c r="BH68" s="31">
        <v>0.24</v>
      </c>
      <c r="BI68" s="32">
        <v>0.46500000000000002</v>
      </c>
      <c r="BJ68"/>
      <c r="BK68"/>
      <c r="BL68"/>
    </row>
    <row r="69" spans="1:64" x14ac:dyDescent="0.3">
      <c r="A69" s="56" t="s">
        <v>0</v>
      </c>
      <c r="B69" s="74"/>
      <c r="C69" s="75">
        <f>MIN(C53:C68)</f>
        <v>29.62</v>
      </c>
      <c r="D69" s="75">
        <f>MIN(D53:D68)</f>
        <v>16.350000000000001</v>
      </c>
      <c r="E69" s="75">
        <f>MIN(E53:E68)</f>
        <v>21.88</v>
      </c>
      <c r="F69" s="96"/>
      <c r="G69" s="131"/>
      <c r="H69" s="131"/>
      <c r="I69" s="131"/>
      <c r="J69" s="131"/>
      <c r="K69" s="88">
        <f>MIN(K53:K68)</f>
        <v>4.6010000000000002E-2</v>
      </c>
      <c r="L69" s="213">
        <f>MIN(L53:L68)</f>
        <v>1.4109999999999999E-3</v>
      </c>
      <c r="M69" s="160">
        <f>MIN(M53:M68)</f>
        <v>0.1384</v>
      </c>
      <c r="N69" s="88">
        <f>MIN(N53:N68)</f>
        <v>1.2090000000000001</v>
      </c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206">
        <f t="shared" ref="Y69:AH69" si="6">MIN(Y53:Y68)</f>
        <v>114.8</v>
      </c>
      <c r="Z69" s="207">
        <f t="shared" si="6"/>
        <v>8.2200000000000006</v>
      </c>
      <c r="AA69" s="77">
        <f t="shared" si="6"/>
        <v>5.61</v>
      </c>
      <c r="AB69" s="207">
        <f t="shared" si="6"/>
        <v>0</v>
      </c>
      <c r="AC69" s="75">
        <f t="shared" si="6"/>
        <v>7.06</v>
      </c>
      <c r="AD69" s="77">
        <f t="shared" si="6"/>
        <v>9.3699999999999992</v>
      </c>
      <c r="AE69" s="77">
        <f t="shared" si="6"/>
        <v>8.41</v>
      </c>
      <c r="AF69" s="207">
        <f t="shared" si="6"/>
        <v>5.69</v>
      </c>
      <c r="AG69" s="207">
        <f t="shared" si="6"/>
        <v>5.31</v>
      </c>
      <c r="AH69" s="206">
        <f t="shared" si="6"/>
        <v>186.1</v>
      </c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7">
        <f>MIN(BA53:BA68)</f>
        <v>99.32</v>
      </c>
      <c r="BB69" s="77">
        <f>MIN(BB53:BB68)</f>
        <v>0.06</v>
      </c>
      <c r="BC69" s="75"/>
      <c r="BD69" s="75"/>
      <c r="BE69" s="75"/>
      <c r="BF69" s="75"/>
      <c r="BG69" s="75"/>
      <c r="BH69" s="75"/>
      <c r="BI69" s="96"/>
      <c r="BJ69"/>
      <c r="BK69"/>
      <c r="BL69"/>
    </row>
    <row r="70" spans="1:64" x14ac:dyDescent="0.3">
      <c r="A70" s="58" t="s">
        <v>1</v>
      </c>
      <c r="B70" s="78"/>
      <c r="C70" s="79">
        <f>MAX(C53:C68)</f>
        <v>98.12</v>
      </c>
      <c r="D70" s="79">
        <f>MAX(D53:D68)</f>
        <v>17.77</v>
      </c>
      <c r="E70" s="79">
        <f>MAX(E53:E68)</f>
        <v>22.35</v>
      </c>
      <c r="F70" s="81"/>
      <c r="G70" s="81"/>
      <c r="H70" s="81"/>
      <c r="I70" s="79"/>
      <c r="J70" s="81"/>
      <c r="K70" s="90">
        <f>MAX(K53:K68)</f>
        <v>5.0110000000000001</v>
      </c>
      <c r="L70" s="214">
        <f>MAX(L53:L68)</f>
        <v>6.4310000000000001E-3</v>
      </c>
      <c r="M70" s="82">
        <f>MAX(M53:M68)</f>
        <v>2.569</v>
      </c>
      <c r="N70" s="90">
        <f>MAX(N53:N68)</f>
        <v>24.31</v>
      </c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1">
        <f t="shared" ref="Y70:AH70" si="7">MAX(Y53:Y68)</f>
        <v>271.2</v>
      </c>
      <c r="Z70" s="84">
        <f t="shared" si="7"/>
        <v>20.7</v>
      </c>
      <c r="AA70" s="83">
        <f t="shared" si="7"/>
        <v>55.1</v>
      </c>
      <c r="AB70" s="84">
        <f t="shared" si="7"/>
        <v>75.8</v>
      </c>
      <c r="AC70" s="79">
        <f t="shared" si="7"/>
        <v>30.22</v>
      </c>
      <c r="AD70" s="83">
        <f t="shared" si="7"/>
        <v>12.18</v>
      </c>
      <c r="AE70" s="83">
        <f t="shared" si="7"/>
        <v>85.14</v>
      </c>
      <c r="AF70" s="84">
        <f t="shared" si="7"/>
        <v>759.2</v>
      </c>
      <c r="AG70" s="84">
        <f t="shared" si="7"/>
        <v>275.7</v>
      </c>
      <c r="AH70" s="81">
        <f t="shared" si="7"/>
        <v>438.4</v>
      </c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83">
        <f>MAX(BA53:BA68)</f>
        <v>99.84</v>
      </c>
      <c r="BB70" s="83">
        <f>MAX(BB53:BB68)</f>
        <v>0.28999999999999998</v>
      </c>
      <c r="BC70" s="97"/>
      <c r="BD70" s="97"/>
      <c r="BE70" s="97"/>
      <c r="BF70" s="97"/>
      <c r="BG70" s="97"/>
      <c r="BH70" s="81"/>
      <c r="BI70" s="97"/>
      <c r="BJ70"/>
      <c r="BK70"/>
      <c r="BL70"/>
    </row>
    <row r="71" spans="1:64" ht="15" thickBot="1" x14ac:dyDescent="0.35">
      <c r="A71" s="60" t="s">
        <v>2</v>
      </c>
      <c r="B71" s="69"/>
      <c r="C71" s="70">
        <f>MEDIAN(C53:C68)</f>
        <v>87.95</v>
      </c>
      <c r="D71" s="70">
        <f>MEDIAN(D53:D68)</f>
        <v>17.060000000000002</v>
      </c>
      <c r="E71" s="70">
        <f>MEDIAN(E53:E68)</f>
        <v>22.115000000000002</v>
      </c>
      <c r="F71" s="71"/>
      <c r="G71" s="72"/>
      <c r="H71" s="72"/>
      <c r="I71" s="134"/>
      <c r="J71" s="70"/>
      <c r="K71" s="91">
        <f>MEDIAN(K53:K68)</f>
        <v>2.3048000000000002</v>
      </c>
      <c r="L71" s="215">
        <f>MEDIAN(L53:L68)</f>
        <v>2.3744999999999999E-3</v>
      </c>
      <c r="M71" s="86">
        <f>MEDIAN(M53:M68)</f>
        <v>2.3290000000000002</v>
      </c>
      <c r="N71" s="91">
        <f>MEDIAN(N53:N68)</f>
        <v>15.12</v>
      </c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2">
        <f t="shared" ref="Y71:AH71" si="8">MEDIAN(Y53:Y68)</f>
        <v>193</v>
      </c>
      <c r="Z71" s="135">
        <f t="shared" si="8"/>
        <v>11.1</v>
      </c>
      <c r="AA71" s="87">
        <f t="shared" si="8"/>
        <v>16.72</v>
      </c>
      <c r="AB71" s="135">
        <f t="shared" si="8"/>
        <v>16.55</v>
      </c>
      <c r="AC71" s="70">
        <f t="shared" si="8"/>
        <v>15.67</v>
      </c>
      <c r="AD71" s="87">
        <f t="shared" si="8"/>
        <v>10.774999999999999</v>
      </c>
      <c r="AE71" s="87">
        <f t="shared" si="8"/>
        <v>29.910000000000004</v>
      </c>
      <c r="AF71" s="135">
        <f t="shared" si="8"/>
        <v>105.44</v>
      </c>
      <c r="AG71" s="135">
        <f t="shared" si="8"/>
        <v>60.665000000000006</v>
      </c>
      <c r="AH71" s="72">
        <f t="shared" si="8"/>
        <v>341.5</v>
      </c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87">
        <f>MEDIAN(BA53:BA68)</f>
        <v>99.775000000000006</v>
      </c>
      <c r="BB71" s="87">
        <f>MEDIAN(BB53:BB68)</f>
        <v>0.16</v>
      </c>
      <c r="BC71" s="72"/>
      <c r="BD71" s="72"/>
      <c r="BE71" s="72"/>
      <c r="BF71" s="72"/>
      <c r="BG71" s="72"/>
      <c r="BH71" s="70"/>
      <c r="BI71" s="71"/>
      <c r="BJ71"/>
      <c r="BK71"/>
      <c r="BL71"/>
    </row>
    <row r="72" spans="1:64" x14ac:dyDescent="0.3"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3">
      <c r="A73" s="13" t="s">
        <v>33</v>
      </c>
    </row>
    <row r="74" spans="1:64" x14ac:dyDescent="0.3">
      <c r="A74" t="s">
        <v>34</v>
      </c>
    </row>
    <row r="78" spans="1:64" x14ac:dyDescent="0.3">
      <c r="A78" s="13"/>
    </row>
    <row r="86" spans="1:1" x14ac:dyDescent="0.3">
      <c r="A86" s="13"/>
    </row>
  </sheetData>
  <sheetProtection algorithmName="SHA-512" hashValue="oeBj8soA6lG4tVtDWK8IduEGcbciRsERyg+mhKSJLARW2790lsQlA2SbP5NrkK0kyUEPnB3tJZSFB6Jt4u2O+g==" saltValue="CFylBuraVsPpX8Ne7bfNQw==" spinCount="100000" sheet="1" objects="1" scenarios="1"/>
  <sortState ref="A53:BL68">
    <sortCondition ref="A53:A6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="80" zoomScaleNormal="80" workbookViewId="0">
      <selection activeCell="E17" sqref="E17"/>
    </sheetView>
  </sheetViews>
  <sheetFormatPr defaultRowHeight="14.4" x14ac:dyDescent="0.3"/>
  <cols>
    <col min="1" max="1" width="4.44140625" customWidth="1"/>
    <col min="2" max="2" width="4" customWidth="1"/>
    <col min="3" max="3" width="58.6640625" customWidth="1"/>
    <col min="4" max="6" width="30.6640625" customWidth="1"/>
  </cols>
  <sheetData>
    <row r="1" spans="2:6" ht="120" customHeight="1" x14ac:dyDescent="0.3">
      <c r="D1" s="179" t="s">
        <v>197</v>
      </c>
    </row>
    <row r="2" spans="2:6" ht="15.6" x14ac:dyDescent="0.35">
      <c r="B2" s="9" t="s">
        <v>32</v>
      </c>
    </row>
    <row r="3" spans="2:6" ht="15" thickBot="1" x14ac:dyDescent="0.35"/>
    <row r="4" spans="2:6" ht="45" customHeight="1" thickBot="1" x14ac:dyDescent="0.35">
      <c r="B4" s="98"/>
      <c r="C4" s="99" t="s">
        <v>8</v>
      </c>
      <c r="D4" s="100" t="s">
        <v>9</v>
      </c>
      <c r="E4" s="100" t="s">
        <v>10</v>
      </c>
      <c r="F4" s="101" t="s">
        <v>11</v>
      </c>
    </row>
    <row r="5" spans="2:6" ht="24.9" customHeight="1" thickTop="1" x14ac:dyDescent="0.3">
      <c r="B5" s="102"/>
      <c r="C5" s="103" t="s">
        <v>12</v>
      </c>
      <c r="D5" s="104">
        <v>9</v>
      </c>
      <c r="E5" s="104">
        <v>0</v>
      </c>
      <c r="F5" s="174"/>
    </row>
    <row r="6" spans="2:6" ht="24.9" customHeight="1" x14ac:dyDescent="0.3">
      <c r="B6" s="105"/>
      <c r="C6" s="106" t="s">
        <v>13</v>
      </c>
      <c r="D6" s="107">
        <v>1</v>
      </c>
      <c r="E6" s="107">
        <v>0</v>
      </c>
      <c r="F6" s="112"/>
    </row>
    <row r="7" spans="2:6" ht="24.9" customHeight="1" x14ac:dyDescent="0.3">
      <c r="B7" s="105"/>
      <c r="C7" s="106" t="s">
        <v>14</v>
      </c>
      <c r="D7" s="107">
        <v>0</v>
      </c>
      <c r="E7" s="107"/>
      <c r="F7" s="112"/>
    </row>
    <row r="8" spans="2:6" ht="24.9" customHeight="1" x14ac:dyDescent="0.3">
      <c r="B8" s="105"/>
      <c r="C8" s="108" t="s">
        <v>15</v>
      </c>
      <c r="D8" s="109">
        <v>0</v>
      </c>
      <c r="E8" s="109"/>
      <c r="F8" s="175"/>
    </row>
    <row r="9" spans="2:6" ht="24.9" customHeight="1" x14ac:dyDescent="0.3">
      <c r="B9" s="105"/>
      <c r="C9" s="106" t="s">
        <v>16</v>
      </c>
      <c r="D9" s="107">
        <v>0</v>
      </c>
      <c r="E9" s="107"/>
      <c r="F9" s="112"/>
    </row>
    <row r="10" spans="2:6" ht="24.9" customHeight="1" x14ac:dyDescent="0.3">
      <c r="B10" s="105"/>
      <c r="C10" s="110" t="s">
        <v>17</v>
      </c>
      <c r="D10" s="111">
        <v>2</v>
      </c>
      <c r="E10" s="111">
        <v>0</v>
      </c>
      <c r="F10" s="176"/>
    </row>
    <row r="11" spans="2:6" ht="24.9" customHeight="1" x14ac:dyDescent="0.3">
      <c r="B11" s="105"/>
      <c r="C11" s="106" t="s">
        <v>18</v>
      </c>
      <c r="D11" s="107">
        <v>0</v>
      </c>
      <c r="E11" s="107"/>
      <c r="F11" s="112"/>
    </row>
    <row r="12" spans="2:6" ht="24.9" customHeight="1" x14ac:dyDescent="0.3">
      <c r="B12" s="105"/>
      <c r="C12" s="110" t="s">
        <v>19</v>
      </c>
      <c r="D12" s="111">
        <v>0</v>
      </c>
      <c r="E12" s="111"/>
      <c r="F12" s="176"/>
    </row>
    <row r="13" spans="2:6" ht="24.9" customHeight="1" x14ac:dyDescent="0.3">
      <c r="B13" s="105"/>
      <c r="C13" s="106" t="s">
        <v>20</v>
      </c>
      <c r="D13" s="107">
        <v>1</v>
      </c>
      <c r="E13" s="107">
        <v>0</v>
      </c>
      <c r="F13" s="112"/>
    </row>
    <row r="14" spans="2:6" ht="24.9" customHeight="1" x14ac:dyDescent="0.3">
      <c r="B14" s="105"/>
      <c r="C14" s="110" t="s">
        <v>21</v>
      </c>
      <c r="D14" s="111">
        <v>1</v>
      </c>
      <c r="E14" s="111">
        <v>0</v>
      </c>
      <c r="F14" s="176"/>
    </row>
    <row r="15" spans="2:6" ht="24.9" customHeight="1" x14ac:dyDescent="0.3">
      <c r="B15" s="105"/>
      <c r="C15" s="106" t="s">
        <v>22</v>
      </c>
      <c r="D15" s="107">
        <v>2</v>
      </c>
      <c r="E15" s="107">
        <v>0</v>
      </c>
      <c r="F15" s="112"/>
    </row>
    <row r="16" spans="2:6" ht="24.9" customHeight="1" x14ac:dyDescent="0.3">
      <c r="B16" s="105"/>
      <c r="C16" s="113" t="s">
        <v>23</v>
      </c>
      <c r="D16" s="114">
        <v>0</v>
      </c>
      <c r="E16" s="114"/>
      <c r="F16" s="177"/>
    </row>
    <row r="17" spans="2:6" ht="24.9" customHeight="1" thickBot="1" x14ac:dyDescent="0.35">
      <c r="B17" s="115"/>
      <c r="C17" s="116" t="s">
        <v>24</v>
      </c>
      <c r="D17" s="117">
        <v>0</v>
      </c>
      <c r="E17" s="117"/>
      <c r="F17" s="178"/>
    </row>
  </sheetData>
  <sheetProtection algorithmName="SHA-512" hashValue="2yzDHedDHn5vDnbeFP9T2WOX/LlxDMPdwohBNbnR+Z1mpv6OSCE7ZBtqYyCfMN1Adm2Xfd/evdDYcsW3B8y/Ww==" saltValue="X3uuk/P33RgombekjYyFE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80" zoomScaleNormal="80" workbookViewId="0">
      <selection activeCell="F16" sqref="F16"/>
    </sheetView>
  </sheetViews>
  <sheetFormatPr defaultRowHeight="14.4" x14ac:dyDescent="0.3"/>
  <cols>
    <col min="1" max="1" width="4.109375" customWidth="1"/>
    <col min="2" max="2" width="3.88671875" customWidth="1"/>
    <col min="3" max="3" width="34.88671875" customWidth="1"/>
    <col min="4" max="9" width="15.6640625" customWidth="1"/>
  </cols>
  <sheetData>
    <row r="1" spans="2:9" ht="120" customHeight="1" x14ac:dyDescent="0.3">
      <c r="E1" s="179" t="s">
        <v>197</v>
      </c>
    </row>
    <row r="2" spans="2:9" ht="15.6" x14ac:dyDescent="0.35">
      <c r="B2" s="236" t="s">
        <v>35</v>
      </c>
      <c r="C2" s="236"/>
      <c r="D2" s="236"/>
      <c r="E2" s="236"/>
      <c r="F2" s="236"/>
      <c r="G2" s="236"/>
      <c r="H2" s="236"/>
      <c r="I2" s="236"/>
    </row>
    <row r="3" spans="2:9" ht="15" thickBot="1" x14ac:dyDescent="0.35">
      <c r="B3" s="6"/>
      <c r="C3" s="6"/>
      <c r="D3" s="7"/>
      <c r="E3" s="7"/>
      <c r="F3" s="7"/>
    </row>
    <row r="4" spans="2:9" ht="45" customHeight="1" thickBot="1" x14ac:dyDescent="0.35">
      <c r="B4" s="120"/>
      <c r="C4" s="99" t="s">
        <v>25</v>
      </c>
      <c r="D4" s="227" t="s">
        <v>9</v>
      </c>
      <c r="E4" s="227"/>
      <c r="F4" s="227" t="s">
        <v>10</v>
      </c>
      <c r="G4" s="227"/>
      <c r="H4" s="227" t="s">
        <v>11</v>
      </c>
      <c r="I4" s="228"/>
    </row>
    <row r="5" spans="2:9" ht="24.9" customHeight="1" thickTop="1" x14ac:dyDescent="0.3">
      <c r="B5" s="118"/>
      <c r="C5" s="110" t="s">
        <v>26</v>
      </c>
      <c r="D5" s="237">
        <v>0</v>
      </c>
      <c r="E5" s="237"/>
      <c r="F5" s="237"/>
      <c r="G5" s="237"/>
      <c r="H5" s="229"/>
      <c r="I5" s="230"/>
    </row>
    <row r="6" spans="2:9" ht="24.9" customHeight="1" x14ac:dyDescent="0.3">
      <c r="B6" s="118"/>
      <c r="C6" s="110" t="s">
        <v>27</v>
      </c>
      <c r="D6" s="237">
        <v>1</v>
      </c>
      <c r="E6" s="237"/>
      <c r="F6" s="237">
        <v>0</v>
      </c>
      <c r="G6" s="237"/>
      <c r="H6" s="231"/>
      <c r="I6" s="232"/>
    </row>
    <row r="7" spans="2:9" ht="24.9" customHeight="1" thickBot="1" x14ac:dyDescent="0.35">
      <c r="B7" s="119"/>
      <c r="C7" s="116" t="s">
        <v>28</v>
      </c>
      <c r="D7" s="235">
        <v>0</v>
      </c>
      <c r="E7" s="235"/>
      <c r="F7" s="235"/>
      <c r="G7" s="235"/>
      <c r="H7" s="233"/>
      <c r="I7" s="234"/>
    </row>
    <row r="10" spans="2:9" ht="15.6" x14ac:dyDescent="0.35">
      <c r="B10" s="236" t="s">
        <v>36</v>
      </c>
      <c r="C10" s="236"/>
      <c r="D10" s="236"/>
      <c r="E10" s="236"/>
      <c r="F10" s="236"/>
      <c r="G10" s="236"/>
      <c r="H10" s="236"/>
      <c r="I10" s="236"/>
    </row>
    <row r="11" spans="2:9" ht="15" thickBot="1" x14ac:dyDescent="0.35">
      <c r="B11" s="6"/>
      <c r="C11" s="6"/>
      <c r="D11" s="7"/>
      <c r="E11" s="7"/>
      <c r="F11" s="7"/>
    </row>
    <row r="12" spans="2:9" ht="45" customHeight="1" thickBot="1" x14ac:dyDescent="0.35">
      <c r="B12" s="128"/>
      <c r="C12" s="99" t="s">
        <v>25</v>
      </c>
      <c r="D12" s="227" t="s">
        <v>9</v>
      </c>
      <c r="E12" s="227"/>
      <c r="F12" s="227" t="s">
        <v>10</v>
      </c>
      <c r="G12" s="227"/>
      <c r="H12" s="227" t="s">
        <v>11</v>
      </c>
      <c r="I12" s="228"/>
    </row>
    <row r="13" spans="2:9" ht="24.9" customHeight="1" thickTop="1" x14ac:dyDescent="0.3">
      <c r="B13" s="118"/>
      <c r="C13" s="110" t="s">
        <v>31</v>
      </c>
      <c r="D13" s="237">
        <v>0</v>
      </c>
      <c r="E13" s="237"/>
      <c r="F13" s="237"/>
      <c r="G13" s="237"/>
      <c r="H13" s="223"/>
      <c r="I13" s="224"/>
    </row>
    <row r="14" spans="2:9" ht="24.9" customHeight="1" thickBot="1" x14ac:dyDescent="0.35">
      <c r="B14" s="119"/>
      <c r="C14" s="116" t="s">
        <v>28</v>
      </c>
      <c r="D14" s="235">
        <v>1</v>
      </c>
      <c r="E14" s="235"/>
      <c r="F14" s="235">
        <v>0</v>
      </c>
      <c r="G14" s="235"/>
      <c r="H14" s="225"/>
      <c r="I14" s="226"/>
    </row>
  </sheetData>
  <sheetProtection algorithmName="SHA-512" hashValue="d4nBTJT00TQDh1FPrVS/vV0elgbE5FWKwN2PS6UVr1xZ7vSBlCYiCRGoWuJaf9hEhynRXyNNNVzWrVc15OP3TQ==" saltValue="JAxlXGTOgnEU1Izx0Z9qHQ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showGridLines="0" zoomScale="80" zoomScaleNormal="80" workbookViewId="0">
      <selection activeCell="G27" sqref="G27"/>
    </sheetView>
  </sheetViews>
  <sheetFormatPr defaultRowHeight="14.4" x14ac:dyDescent="0.3"/>
  <cols>
    <col min="1" max="2" width="3" customWidth="1"/>
    <col min="3" max="3" width="37.33203125" customWidth="1"/>
    <col min="4" max="42" width="15.6640625" customWidth="1"/>
  </cols>
  <sheetData>
    <row r="1" spans="1:43" ht="120.75" customHeight="1" x14ac:dyDescent="0.3">
      <c r="D1" s="2"/>
      <c r="E1" s="2"/>
      <c r="F1" s="179" t="s">
        <v>197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6" x14ac:dyDescent="0.3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" thickBot="1" x14ac:dyDescent="0.35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 x14ac:dyDescent="0.35">
      <c r="B4" s="120"/>
      <c r="C4" s="99" t="s">
        <v>25</v>
      </c>
      <c r="D4" s="227" t="s">
        <v>9</v>
      </c>
      <c r="E4" s="227"/>
      <c r="F4" s="227" t="s">
        <v>10</v>
      </c>
      <c r="G4" s="227"/>
      <c r="H4" s="227" t="s">
        <v>11</v>
      </c>
      <c r="I4" s="22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" customHeight="1" thickTop="1" x14ac:dyDescent="0.3">
      <c r="B5" s="118"/>
      <c r="C5" s="110" t="s">
        <v>64</v>
      </c>
      <c r="D5" s="237">
        <v>9</v>
      </c>
      <c r="E5" s="237"/>
      <c r="F5" s="237">
        <v>0</v>
      </c>
      <c r="G5" s="237"/>
      <c r="H5" s="229"/>
      <c r="I5" s="2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" customHeight="1" x14ac:dyDescent="0.3">
      <c r="B6" s="118"/>
      <c r="C6" s="110" t="s">
        <v>65</v>
      </c>
      <c r="D6" s="237">
        <v>1</v>
      </c>
      <c r="E6" s="237"/>
      <c r="F6" s="237">
        <v>0</v>
      </c>
      <c r="G6" s="237"/>
      <c r="H6" s="231"/>
      <c r="I6" s="23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" customHeight="1" thickBot="1" x14ac:dyDescent="0.35">
      <c r="B7" s="119"/>
      <c r="C7" s="116" t="s">
        <v>28</v>
      </c>
      <c r="D7" s="235">
        <v>1</v>
      </c>
      <c r="E7" s="235"/>
      <c r="F7" s="235">
        <v>0</v>
      </c>
      <c r="G7" s="235"/>
      <c r="H7" s="233"/>
      <c r="I7" s="23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 x14ac:dyDescent="0.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 x14ac:dyDescent="0.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399999999999999" x14ac:dyDescent="0.35">
      <c r="B10" s="24" t="s">
        <v>100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" thickBot="1" x14ac:dyDescent="0.35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 x14ac:dyDescent="0.35">
      <c r="A12" s="4"/>
      <c r="B12" s="123"/>
      <c r="C12" s="124" t="s">
        <v>101</v>
      </c>
      <c r="D12" s="125" t="s">
        <v>3</v>
      </c>
      <c r="E12" s="126"/>
      <c r="F12" s="126" t="s">
        <v>102</v>
      </c>
      <c r="G12" s="125" t="s">
        <v>103</v>
      </c>
      <c r="H12" s="125" t="s">
        <v>104</v>
      </c>
      <c r="I12" s="125" t="s">
        <v>105</v>
      </c>
      <c r="J12" s="125" t="s">
        <v>106</v>
      </c>
      <c r="K12" s="125" t="s">
        <v>66</v>
      </c>
      <c r="L12" s="125" t="s">
        <v>67</v>
      </c>
      <c r="M12" s="125" t="s">
        <v>68</v>
      </c>
      <c r="N12" s="125" t="s">
        <v>69</v>
      </c>
      <c r="O12" s="125" t="s">
        <v>70</v>
      </c>
      <c r="P12" s="125" t="s">
        <v>71</v>
      </c>
      <c r="Q12" s="125" t="s">
        <v>72</v>
      </c>
      <c r="R12" s="125" t="s">
        <v>73</v>
      </c>
      <c r="S12" s="125" t="s">
        <v>74</v>
      </c>
      <c r="T12" s="125" t="s">
        <v>107</v>
      </c>
      <c r="U12" s="125" t="s">
        <v>108</v>
      </c>
      <c r="V12" s="125" t="s">
        <v>109</v>
      </c>
      <c r="W12" s="125" t="s">
        <v>110</v>
      </c>
      <c r="X12" s="125" t="s">
        <v>111</v>
      </c>
      <c r="Y12" s="125" t="s">
        <v>112</v>
      </c>
      <c r="Z12" s="125" t="s">
        <v>120</v>
      </c>
      <c r="AA12" s="125" t="s">
        <v>121</v>
      </c>
      <c r="AB12" s="125" t="s">
        <v>122</v>
      </c>
      <c r="AC12" s="125" t="s">
        <v>123</v>
      </c>
      <c r="AD12" s="125" t="s">
        <v>124</v>
      </c>
      <c r="AE12" s="125" t="s">
        <v>125</v>
      </c>
      <c r="AF12" s="125" t="s">
        <v>126</v>
      </c>
      <c r="AG12" s="125" t="s">
        <v>127</v>
      </c>
      <c r="AH12" s="125" t="s">
        <v>128</v>
      </c>
      <c r="AI12" s="125" t="s">
        <v>129</v>
      </c>
      <c r="AJ12" s="125" t="s">
        <v>130</v>
      </c>
      <c r="AK12" s="125" t="s">
        <v>131</v>
      </c>
      <c r="AL12" s="125" t="s">
        <v>132</v>
      </c>
      <c r="AM12" s="125" t="s">
        <v>133</v>
      </c>
      <c r="AN12" s="125" t="s">
        <v>134</v>
      </c>
      <c r="AO12" s="125" t="s">
        <v>135</v>
      </c>
      <c r="AP12" s="127" t="s">
        <v>136</v>
      </c>
    </row>
    <row r="13" spans="1:43" ht="24.9" customHeight="1" thickTop="1" x14ac:dyDescent="0.3">
      <c r="B13" s="217"/>
      <c r="C13" s="218" t="s">
        <v>232</v>
      </c>
      <c r="D13" s="219">
        <v>22002248</v>
      </c>
      <c r="E13" s="216"/>
      <c r="F13" s="220">
        <v>88.62</v>
      </c>
      <c r="G13" s="216" t="s">
        <v>233</v>
      </c>
      <c r="H13" s="216" t="s">
        <v>233</v>
      </c>
      <c r="I13" s="216" t="s">
        <v>234</v>
      </c>
      <c r="J13" s="216" t="s">
        <v>234</v>
      </c>
      <c r="K13" s="216" t="s">
        <v>235</v>
      </c>
      <c r="L13" s="216" t="s">
        <v>236</v>
      </c>
      <c r="M13" s="216" t="s">
        <v>235</v>
      </c>
      <c r="N13" s="219">
        <v>0</v>
      </c>
      <c r="O13" s="216" t="s">
        <v>237</v>
      </c>
      <c r="P13" s="216" t="s">
        <v>238</v>
      </c>
      <c r="Q13" s="220" t="s">
        <v>239</v>
      </c>
      <c r="R13" s="216" t="s">
        <v>237</v>
      </c>
      <c r="S13" s="219">
        <v>0</v>
      </c>
      <c r="T13" s="220" t="s">
        <v>237</v>
      </c>
      <c r="U13" s="216" t="s">
        <v>237</v>
      </c>
      <c r="V13" s="220">
        <v>6.94</v>
      </c>
      <c r="W13" s="220">
        <v>106</v>
      </c>
      <c r="X13" s="220">
        <v>40.299999999999997</v>
      </c>
      <c r="Y13" s="221" t="s">
        <v>240</v>
      </c>
      <c r="Z13" s="216" t="s">
        <v>237</v>
      </c>
      <c r="AA13" s="216" t="s">
        <v>237</v>
      </c>
      <c r="AB13" s="216" t="s">
        <v>237</v>
      </c>
      <c r="AC13" s="216" t="s">
        <v>237</v>
      </c>
      <c r="AD13" s="216" t="s">
        <v>237</v>
      </c>
      <c r="AE13" s="216" t="s">
        <v>237</v>
      </c>
      <c r="AF13" s="216" t="s">
        <v>237</v>
      </c>
      <c r="AG13" s="216" t="s">
        <v>237</v>
      </c>
      <c r="AH13" s="216" t="s">
        <v>237</v>
      </c>
      <c r="AI13" s="216" t="s">
        <v>237</v>
      </c>
      <c r="AJ13" s="216" t="s">
        <v>237</v>
      </c>
      <c r="AK13" s="216" t="s">
        <v>237</v>
      </c>
      <c r="AL13" s="216" t="s">
        <v>237</v>
      </c>
      <c r="AM13" s="216" t="s">
        <v>237</v>
      </c>
      <c r="AN13" s="216" t="s">
        <v>237</v>
      </c>
      <c r="AO13" s="216" t="s">
        <v>237</v>
      </c>
      <c r="AP13" s="222" t="s">
        <v>237</v>
      </c>
      <c r="AQ13" s="14"/>
    </row>
    <row r="14" spans="1:43" ht="24.9" customHeight="1" x14ac:dyDescent="0.3">
      <c r="B14" s="121"/>
      <c r="C14" s="138" t="s">
        <v>255</v>
      </c>
      <c r="D14" s="139">
        <v>22003444</v>
      </c>
      <c r="E14" s="141"/>
      <c r="F14" s="140">
        <v>87.79</v>
      </c>
      <c r="G14" s="141" t="s">
        <v>233</v>
      </c>
      <c r="H14" s="141" t="s">
        <v>233</v>
      </c>
      <c r="I14" s="141" t="s">
        <v>234</v>
      </c>
      <c r="J14" s="141" t="s">
        <v>234</v>
      </c>
      <c r="K14" s="141" t="s">
        <v>235</v>
      </c>
      <c r="L14" s="141" t="s">
        <v>236</v>
      </c>
      <c r="M14" s="141" t="s">
        <v>235</v>
      </c>
      <c r="N14" s="139">
        <v>0</v>
      </c>
      <c r="O14" s="141" t="s">
        <v>237</v>
      </c>
      <c r="P14" s="141" t="s">
        <v>238</v>
      </c>
      <c r="Q14" s="140">
        <v>20.7</v>
      </c>
      <c r="R14" s="140">
        <v>55.1</v>
      </c>
      <c r="S14" s="142">
        <v>75.8</v>
      </c>
      <c r="T14" s="140">
        <v>30.22</v>
      </c>
      <c r="U14" s="140">
        <v>12.18</v>
      </c>
      <c r="V14" s="140">
        <v>85.14</v>
      </c>
      <c r="W14" s="140">
        <v>248.7</v>
      </c>
      <c r="X14" s="140">
        <v>275.7</v>
      </c>
      <c r="Y14" s="142">
        <v>438.4</v>
      </c>
      <c r="Z14" s="141" t="s">
        <v>237</v>
      </c>
      <c r="AA14" s="141" t="s">
        <v>237</v>
      </c>
      <c r="AB14" s="141" t="s">
        <v>237</v>
      </c>
      <c r="AC14" s="141" t="s">
        <v>237</v>
      </c>
      <c r="AD14" s="141" t="s">
        <v>237</v>
      </c>
      <c r="AE14" s="141" t="s">
        <v>237</v>
      </c>
      <c r="AF14" s="141" t="s">
        <v>237</v>
      </c>
      <c r="AG14" s="141" t="s">
        <v>237</v>
      </c>
      <c r="AH14" s="141" t="s">
        <v>237</v>
      </c>
      <c r="AI14" s="141" t="s">
        <v>237</v>
      </c>
      <c r="AJ14" s="141" t="s">
        <v>237</v>
      </c>
      <c r="AK14" s="141" t="s">
        <v>237</v>
      </c>
      <c r="AL14" s="141" t="s">
        <v>237</v>
      </c>
      <c r="AM14" s="141" t="s">
        <v>237</v>
      </c>
      <c r="AN14" s="141" t="s">
        <v>237</v>
      </c>
      <c r="AO14" s="141" t="s">
        <v>237</v>
      </c>
      <c r="AP14" s="144" t="s">
        <v>237</v>
      </c>
      <c r="AQ14" s="14"/>
    </row>
    <row r="15" spans="1:43" ht="24.9" customHeight="1" x14ac:dyDescent="0.3">
      <c r="B15" s="121"/>
      <c r="C15" s="138" t="s">
        <v>255</v>
      </c>
      <c r="D15" s="139">
        <v>22003439</v>
      </c>
      <c r="E15" s="141"/>
      <c r="F15" s="140">
        <v>87.26</v>
      </c>
      <c r="G15" s="141" t="s">
        <v>233</v>
      </c>
      <c r="H15" s="141" t="s">
        <v>233</v>
      </c>
      <c r="I15" s="141" t="s">
        <v>234</v>
      </c>
      <c r="J15" s="141" t="s">
        <v>234</v>
      </c>
      <c r="K15" s="141" t="s">
        <v>235</v>
      </c>
      <c r="L15" s="141" t="s">
        <v>236</v>
      </c>
      <c r="M15" s="141" t="s">
        <v>235</v>
      </c>
      <c r="N15" s="139">
        <v>0</v>
      </c>
      <c r="O15" s="141" t="s">
        <v>237</v>
      </c>
      <c r="P15" s="141" t="s">
        <v>238</v>
      </c>
      <c r="Q15" s="140" t="s">
        <v>239</v>
      </c>
      <c r="R15" s="143">
        <v>5.61</v>
      </c>
      <c r="S15" s="142">
        <v>5.61</v>
      </c>
      <c r="T15" s="140" t="s">
        <v>237</v>
      </c>
      <c r="U15" s="141" t="s">
        <v>237</v>
      </c>
      <c r="V15" s="140">
        <v>8.41</v>
      </c>
      <c r="W15" s="140">
        <v>142.69999999999999</v>
      </c>
      <c r="X15" s="140">
        <v>57.99</v>
      </c>
      <c r="Y15" s="142" t="s">
        <v>240</v>
      </c>
      <c r="Z15" s="141" t="s">
        <v>237</v>
      </c>
      <c r="AA15" s="141" t="s">
        <v>237</v>
      </c>
      <c r="AB15" s="141" t="s">
        <v>237</v>
      </c>
      <c r="AC15" s="141" t="s">
        <v>237</v>
      </c>
      <c r="AD15" s="141" t="s">
        <v>237</v>
      </c>
      <c r="AE15" s="141" t="s">
        <v>237</v>
      </c>
      <c r="AF15" s="141" t="s">
        <v>237</v>
      </c>
      <c r="AG15" s="141" t="s">
        <v>237</v>
      </c>
      <c r="AH15" s="141" t="s">
        <v>237</v>
      </c>
      <c r="AI15" s="141" t="s">
        <v>237</v>
      </c>
      <c r="AJ15" s="141" t="s">
        <v>237</v>
      </c>
      <c r="AK15" s="141" t="s">
        <v>237</v>
      </c>
      <c r="AL15" s="141" t="s">
        <v>237</v>
      </c>
      <c r="AM15" s="141" t="s">
        <v>237</v>
      </c>
      <c r="AN15" s="141" t="s">
        <v>237</v>
      </c>
      <c r="AO15" s="141" t="s">
        <v>237</v>
      </c>
      <c r="AP15" s="144" t="s">
        <v>237</v>
      </c>
      <c r="AQ15" s="14"/>
    </row>
    <row r="16" spans="1:43" ht="24.9" customHeight="1" x14ac:dyDescent="0.3">
      <c r="B16" s="121"/>
      <c r="C16" s="138" t="s">
        <v>255</v>
      </c>
      <c r="D16" s="139">
        <v>22003263</v>
      </c>
      <c r="E16" s="141"/>
      <c r="F16" s="140">
        <v>88.55</v>
      </c>
      <c r="G16" s="141" t="s">
        <v>233</v>
      </c>
      <c r="H16" s="141" t="s">
        <v>233</v>
      </c>
      <c r="I16" s="141" t="s">
        <v>234</v>
      </c>
      <c r="J16" s="141" t="s">
        <v>234</v>
      </c>
      <c r="K16" s="141" t="s">
        <v>235</v>
      </c>
      <c r="L16" s="141" t="s">
        <v>236</v>
      </c>
      <c r="M16" s="141" t="s">
        <v>235</v>
      </c>
      <c r="N16" s="139">
        <v>0</v>
      </c>
      <c r="O16" s="141" t="s">
        <v>237</v>
      </c>
      <c r="P16" s="142">
        <v>114.8</v>
      </c>
      <c r="Q16" s="140">
        <v>8.76</v>
      </c>
      <c r="R16" s="140">
        <v>28.44</v>
      </c>
      <c r="S16" s="142">
        <v>37.200000000000003</v>
      </c>
      <c r="T16" s="140">
        <v>7.06</v>
      </c>
      <c r="U16" s="141" t="s">
        <v>237</v>
      </c>
      <c r="V16" s="140">
        <v>37.630000000000003</v>
      </c>
      <c r="W16" s="140">
        <v>176</v>
      </c>
      <c r="X16" s="140">
        <v>136.6</v>
      </c>
      <c r="Y16" s="142" t="s">
        <v>240</v>
      </c>
      <c r="Z16" s="141" t="s">
        <v>237</v>
      </c>
      <c r="AA16" s="141" t="s">
        <v>237</v>
      </c>
      <c r="AB16" s="141" t="s">
        <v>237</v>
      </c>
      <c r="AC16" s="141" t="s">
        <v>237</v>
      </c>
      <c r="AD16" s="141" t="s">
        <v>237</v>
      </c>
      <c r="AE16" s="141" t="s">
        <v>237</v>
      </c>
      <c r="AF16" s="141" t="s">
        <v>237</v>
      </c>
      <c r="AG16" s="141" t="s">
        <v>237</v>
      </c>
      <c r="AH16" s="141" t="s">
        <v>237</v>
      </c>
      <c r="AI16" s="141" t="s">
        <v>237</v>
      </c>
      <c r="AJ16" s="141" t="s">
        <v>237</v>
      </c>
      <c r="AK16" s="141" t="s">
        <v>237</v>
      </c>
      <c r="AL16" s="141" t="s">
        <v>237</v>
      </c>
      <c r="AM16" s="141" t="s">
        <v>237</v>
      </c>
      <c r="AN16" s="141" t="s">
        <v>237</v>
      </c>
      <c r="AO16" s="141" t="s">
        <v>237</v>
      </c>
      <c r="AP16" s="144" t="s">
        <v>237</v>
      </c>
      <c r="AQ16" s="14"/>
    </row>
    <row r="17" spans="2:43" ht="24.9" customHeight="1" x14ac:dyDescent="0.3">
      <c r="B17" s="121"/>
      <c r="C17" s="138" t="s">
        <v>255</v>
      </c>
      <c r="D17" s="139">
        <v>22003279</v>
      </c>
      <c r="E17" s="141"/>
      <c r="F17" s="140">
        <v>89.85</v>
      </c>
      <c r="G17" s="141" t="s">
        <v>233</v>
      </c>
      <c r="H17" s="141" t="s">
        <v>233</v>
      </c>
      <c r="I17" s="141" t="s">
        <v>234</v>
      </c>
      <c r="J17" s="141" t="s">
        <v>234</v>
      </c>
      <c r="K17" s="141" t="s">
        <v>235</v>
      </c>
      <c r="L17" s="141" t="s">
        <v>236</v>
      </c>
      <c r="M17" s="141" t="s">
        <v>235</v>
      </c>
      <c r="N17" s="139">
        <v>0</v>
      </c>
      <c r="O17" s="141" t="s">
        <v>237</v>
      </c>
      <c r="P17" s="141" t="s">
        <v>238</v>
      </c>
      <c r="Q17" s="140">
        <v>8.2200000000000006</v>
      </c>
      <c r="R17" s="140">
        <v>13.31</v>
      </c>
      <c r="S17" s="142">
        <v>21.5</v>
      </c>
      <c r="T17" s="140">
        <v>20.8</v>
      </c>
      <c r="U17" s="141" t="s">
        <v>237</v>
      </c>
      <c r="V17" s="140">
        <v>17.12</v>
      </c>
      <c r="W17" s="140">
        <v>68.180000000000007</v>
      </c>
      <c r="X17" s="140">
        <v>63.34</v>
      </c>
      <c r="Y17" s="142">
        <v>341.5</v>
      </c>
      <c r="Z17" s="141" t="s">
        <v>237</v>
      </c>
      <c r="AA17" s="141" t="s">
        <v>237</v>
      </c>
      <c r="AB17" s="141" t="s">
        <v>237</v>
      </c>
      <c r="AC17" s="141" t="s">
        <v>237</v>
      </c>
      <c r="AD17" s="141" t="s">
        <v>237</v>
      </c>
      <c r="AE17" s="141" t="s">
        <v>237</v>
      </c>
      <c r="AF17" s="141" t="s">
        <v>237</v>
      </c>
      <c r="AG17" s="141" t="s">
        <v>237</v>
      </c>
      <c r="AH17" s="141" t="s">
        <v>237</v>
      </c>
      <c r="AI17" s="141" t="s">
        <v>237</v>
      </c>
      <c r="AJ17" s="141" t="s">
        <v>237</v>
      </c>
      <c r="AK17" s="141" t="s">
        <v>237</v>
      </c>
      <c r="AL17" s="141" t="s">
        <v>237</v>
      </c>
      <c r="AM17" s="141" t="s">
        <v>237</v>
      </c>
      <c r="AN17" s="141" t="s">
        <v>237</v>
      </c>
      <c r="AO17" s="141" t="s">
        <v>237</v>
      </c>
      <c r="AP17" s="144" t="s">
        <v>237</v>
      </c>
      <c r="AQ17" s="14"/>
    </row>
    <row r="18" spans="2:43" ht="24.9" customHeight="1" x14ac:dyDescent="0.3">
      <c r="B18" s="121"/>
      <c r="C18" s="138" t="s">
        <v>255</v>
      </c>
      <c r="D18" s="139">
        <v>22003161</v>
      </c>
      <c r="E18" s="141"/>
      <c r="F18" s="140">
        <v>88.11</v>
      </c>
      <c r="G18" s="141" t="s">
        <v>233</v>
      </c>
      <c r="H18" s="141" t="s">
        <v>233</v>
      </c>
      <c r="I18" s="141" t="s">
        <v>234</v>
      </c>
      <c r="J18" s="141" t="s">
        <v>234</v>
      </c>
      <c r="K18" s="141" t="s">
        <v>235</v>
      </c>
      <c r="L18" s="141" t="s">
        <v>236</v>
      </c>
      <c r="M18" s="141" t="s">
        <v>235</v>
      </c>
      <c r="N18" s="139">
        <v>0</v>
      </c>
      <c r="O18" s="141" t="s">
        <v>237</v>
      </c>
      <c r="P18" s="141" t="s">
        <v>238</v>
      </c>
      <c r="Q18" s="140">
        <v>11.1</v>
      </c>
      <c r="R18" s="140">
        <v>16.72</v>
      </c>
      <c r="S18" s="142">
        <v>27.8</v>
      </c>
      <c r="T18" s="140">
        <v>10.55</v>
      </c>
      <c r="U18" s="141" t="s">
        <v>237</v>
      </c>
      <c r="V18" s="141" t="s">
        <v>237</v>
      </c>
      <c r="W18" s="140">
        <v>36.89</v>
      </c>
      <c r="X18" s="140">
        <v>24.21</v>
      </c>
      <c r="Y18" s="142">
        <v>186.1</v>
      </c>
      <c r="Z18" s="141" t="s">
        <v>237</v>
      </c>
      <c r="AA18" s="141" t="s">
        <v>237</v>
      </c>
      <c r="AB18" s="141" t="s">
        <v>237</v>
      </c>
      <c r="AC18" s="141" t="s">
        <v>237</v>
      </c>
      <c r="AD18" s="141" t="s">
        <v>237</v>
      </c>
      <c r="AE18" s="141" t="s">
        <v>237</v>
      </c>
      <c r="AF18" s="141" t="s">
        <v>237</v>
      </c>
      <c r="AG18" s="141" t="s">
        <v>237</v>
      </c>
      <c r="AH18" s="141" t="s">
        <v>237</v>
      </c>
      <c r="AI18" s="141" t="s">
        <v>237</v>
      </c>
      <c r="AJ18" s="141" t="s">
        <v>237</v>
      </c>
      <c r="AK18" s="141" t="s">
        <v>237</v>
      </c>
      <c r="AL18" s="141" t="s">
        <v>237</v>
      </c>
      <c r="AM18" s="141" t="s">
        <v>237</v>
      </c>
      <c r="AN18" s="141" t="s">
        <v>237</v>
      </c>
      <c r="AO18" s="141" t="s">
        <v>237</v>
      </c>
      <c r="AP18" s="144" t="s">
        <v>237</v>
      </c>
      <c r="AQ18" s="14"/>
    </row>
    <row r="19" spans="2:43" ht="24.9" customHeight="1" x14ac:dyDescent="0.3">
      <c r="B19" s="121"/>
      <c r="C19" s="138" t="s">
        <v>255</v>
      </c>
      <c r="D19" s="139">
        <v>22002148</v>
      </c>
      <c r="E19" s="141"/>
      <c r="F19" s="140">
        <v>87.11</v>
      </c>
      <c r="G19" s="141" t="s">
        <v>233</v>
      </c>
      <c r="H19" s="141" t="s">
        <v>233</v>
      </c>
      <c r="I19" s="141" t="s">
        <v>234</v>
      </c>
      <c r="J19" s="141" t="s">
        <v>234</v>
      </c>
      <c r="K19" s="141" t="s">
        <v>235</v>
      </c>
      <c r="L19" s="141" t="s">
        <v>236</v>
      </c>
      <c r="M19" s="141" t="s">
        <v>235</v>
      </c>
      <c r="N19" s="139">
        <v>0</v>
      </c>
      <c r="O19" s="141" t="s">
        <v>237</v>
      </c>
      <c r="P19" s="141" t="s">
        <v>238</v>
      </c>
      <c r="Q19" s="140">
        <v>13.6</v>
      </c>
      <c r="R19" s="140">
        <v>44.58</v>
      </c>
      <c r="S19" s="142">
        <v>58.2</v>
      </c>
      <c r="T19" s="140" t="s">
        <v>237</v>
      </c>
      <c r="U19" s="140">
        <v>9.3699999999999992</v>
      </c>
      <c r="V19" s="140">
        <v>72.8</v>
      </c>
      <c r="W19" s="140">
        <v>273.2</v>
      </c>
      <c r="X19" s="140">
        <v>259.89999999999998</v>
      </c>
      <c r="Y19" s="142" t="s">
        <v>240</v>
      </c>
      <c r="Z19" s="141" t="s">
        <v>237</v>
      </c>
      <c r="AA19" s="141" t="s">
        <v>237</v>
      </c>
      <c r="AB19" s="141" t="s">
        <v>237</v>
      </c>
      <c r="AC19" s="141" t="s">
        <v>237</v>
      </c>
      <c r="AD19" s="141" t="s">
        <v>237</v>
      </c>
      <c r="AE19" s="141" t="s">
        <v>237</v>
      </c>
      <c r="AF19" s="141" t="s">
        <v>237</v>
      </c>
      <c r="AG19" s="141" t="s">
        <v>237</v>
      </c>
      <c r="AH19" s="141" t="s">
        <v>237</v>
      </c>
      <c r="AI19" s="141" t="s">
        <v>237</v>
      </c>
      <c r="AJ19" s="141" t="s">
        <v>237</v>
      </c>
      <c r="AK19" s="141" t="s">
        <v>237</v>
      </c>
      <c r="AL19" s="141" t="s">
        <v>237</v>
      </c>
      <c r="AM19" s="141" t="s">
        <v>237</v>
      </c>
      <c r="AN19" s="141" t="s">
        <v>237</v>
      </c>
      <c r="AO19" s="141" t="s">
        <v>237</v>
      </c>
      <c r="AP19" s="144" t="s">
        <v>237</v>
      </c>
      <c r="AQ19" s="14"/>
    </row>
    <row r="20" spans="2:43" ht="24.9" customHeight="1" x14ac:dyDescent="0.3">
      <c r="B20" s="121"/>
      <c r="C20" s="138" t="s">
        <v>259</v>
      </c>
      <c r="D20" s="139">
        <v>22002801</v>
      </c>
      <c r="E20" s="141"/>
      <c r="F20" s="140">
        <v>86.19</v>
      </c>
      <c r="G20" s="141" t="s">
        <v>233</v>
      </c>
      <c r="H20" s="141" t="s">
        <v>233</v>
      </c>
      <c r="I20" s="141" t="s">
        <v>234</v>
      </c>
      <c r="J20" s="141" t="s">
        <v>234</v>
      </c>
      <c r="K20" s="141" t="s">
        <v>235</v>
      </c>
      <c r="L20" s="141" t="s">
        <v>236</v>
      </c>
      <c r="M20" s="141" t="s">
        <v>235</v>
      </c>
      <c r="N20" s="139">
        <v>0</v>
      </c>
      <c r="O20" s="141" t="s">
        <v>237</v>
      </c>
      <c r="P20" s="141" t="s">
        <v>238</v>
      </c>
      <c r="Q20" s="140" t="s">
        <v>239</v>
      </c>
      <c r="R20" s="141" t="s">
        <v>237</v>
      </c>
      <c r="S20" s="139">
        <v>0</v>
      </c>
      <c r="T20" s="140" t="s">
        <v>237</v>
      </c>
      <c r="U20" s="141" t="s">
        <v>237</v>
      </c>
      <c r="V20" s="141" t="s">
        <v>237</v>
      </c>
      <c r="W20" s="140">
        <v>15.41</v>
      </c>
      <c r="X20" s="140">
        <v>13.42</v>
      </c>
      <c r="Y20" s="142" t="s">
        <v>240</v>
      </c>
      <c r="Z20" s="141" t="s">
        <v>237</v>
      </c>
      <c r="AA20" s="141" t="s">
        <v>237</v>
      </c>
      <c r="AB20" s="141" t="s">
        <v>237</v>
      </c>
      <c r="AC20" s="141" t="s">
        <v>237</v>
      </c>
      <c r="AD20" s="141" t="s">
        <v>237</v>
      </c>
      <c r="AE20" s="141" t="s">
        <v>237</v>
      </c>
      <c r="AF20" s="141" t="s">
        <v>237</v>
      </c>
      <c r="AG20" s="141" t="s">
        <v>237</v>
      </c>
      <c r="AH20" s="141" t="s">
        <v>237</v>
      </c>
      <c r="AI20" s="141" t="s">
        <v>237</v>
      </c>
      <c r="AJ20" s="141" t="s">
        <v>237</v>
      </c>
      <c r="AK20" s="141" t="s">
        <v>237</v>
      </c>
      <c r="AL20" s="141" t="s">
        <v>237</v>
      </c>
      <c r="AM20" s="141" t="s">
        <v>237</v>
      </c>
      <c r="AN20" s="141" t="s">
        <v>237</v>
      </c>
      <c r="AO20" s="141" t="s">
        <v>237</v>
      </c>
      <c r="AP20" s="144" t="s">
        <v>237</v>
      </c>
      <c r="AQ20" s="14"/>
    </row>
    <row r="21" spans="2:43" ht="24.9" customHeight="1" x14ac:dyDescent="0.3">
      <c r="B21" s="121"/>
      <c r="C21" s="138" t="s">
        <v>259</v>
      </c>
      <c r="D21" s="139">
        <v>22002148</v>
      </c>
      <c r="E21" s="141"/>
      <c r="F21" s="140">
        <v>87.12</v>
      </c>
      <c r="G21" s="141" t="s">
        <v>233</v>
      </c>
      <c r="H21" s="141" t="s">
        <v>233</v>
      </c>
      <c r="I21" s="141" t="s">
        <v>234</v>
      </c>
      <c r="J21" s="141" t="s">
        <v>234</v>
      </c>
      <c r="K21" s="141" t="s">
        <v>235</v>
      </c>
      <c r="L21" s="141" t="s">
        <v>236</v>
      </c>
      <c r="M21" s="141" t="s">
        <v>235</v>
      </c>
      <c r="N21" s="139">
        <v>0</v>
      </c>
      <c r="O21" s="141" t="s">
        <v>237</v>
      </c>
      <c r="P21" s="141" t="s">
        <v>238</v>
      </c>
      <c r="Q21" s="140" t="s">
        <v>239</v>
      </c>
      <c r="R21" s="141" t="s">
        <v>237</v>
      </c>
      <c r="S21" s="139">
        <v>0</v>
      </c>
      <c r="T21" s="140" t="s">
        <v>237</v>
      </c>
      <c r="U21" s="141" t="s">
        <v>237</v>
      </c>
      <c r="V21" s="141" t="s">
        <v>237</v>
      </c>
      <c r="W21" s="140">
        <v>5.69</v>
      </c>
      <c r="X21" s="140">
        <v>5.47</v>
      </c>
      <c r="Y21" s="142" t="s">
        <v>240</v>
      </c>
      <c r="Z21" s="141" t="s">
        <v>237</v>
      </c>
      <c r="AA21" s="141" t="s">
        <v>237</v>
      </c>
      <c r="AB21" s="141" t="s">
        <v>237</v>
      </c>
      <c r="AC21" s="141" t="s">
        <v>237</v>
      </c>
      <c r="AD21" s="141" t="s">
        <v>237</v>
      </c>
      <c r="AE21" s="141" t="s">
        <v>237</v>
      </c>
      <c r="AF21" s="141" t="s">
        <v>237</v>
      </c>
      <c r="AG21" s="141" t="s">
        <v>237</v>
      </c>
      <c r="AH21" s="141" t="s">
        <v>237</v>
      </c>
      <c r="AI21" s="141" t="s">
        <v>237</v>
      </c>
      <c r="AJ21" s="141" t="s">
        <v>237</v>
      </c>
      <c r="AK21" s="141" t="s">
        <v>237</v>
      </c>
      <c r="AL21" s="141" t="s">
        <v>237</v>
      </c>
      <c r="AM21" s="141" t="s">
        <v>237</v>
      </c>
      <c r="AN21" s="141" t="s">
        <v>237</v>
      </c>
      <c r="AO21" s="141" t="s">
        <v>237</v>
      </c>
      <c r="AP21" s="144" t="s">
        <v>237</v>
      </c>
      <c r="AQ21" s="14"/>
    </row>
    <row r="22" spans="2:43" ht="24.9" customHeight="1" x14ac:dyDescent="0.3">
      <c r="B22" s="121"/>
      <c r="C22" s="138" t="s">
        <v>259</v>
      </c>
      <c r="D22" s="139">
        <v>22002094</v>
      </c>
      <c r="E22" s="141"/>
      <c r="F22" s="140">
        <v>86.5</v>
      </c>
      <c r="G22" s="141" t="s">
        <v>233</v>
      </c>
      <c r="H22" s="141" t="s">
        <v>233</v>
      </c>
      <c r="I22" s="141" t="s">
        <v>234</v>
      </c>
      <c r="J22" s="141" t="s">
        <v>234</v>
      </c>
      <c r="K22" s="141" t="s">
        <v>235</v>
      </c>
      <c r="L22" s="141" t="s">
        <v>236</v>
      </c>
      <c r="M22" s="141" t="s">
        <v>235</v>
      </c>
      <c r="N22" s="139">
        <v>0</v>
      </c>
      <c r="O22" s="141" t="s">
        <v>237</v>
      </c>
      <c r="P22" s="142">
        <v>271.2</v>
      </c>
      <c r="Q22" s="140" t="s">
        <v>239</v>
      </c>
      <c r="R22" s="141" t="s">
        <v>237</v>
      </c>
      <c r="S22" s="139">
        <v>0</v>
      </c>
      <c r="T22" s="140">
        <v>15.67</v>
      </c>
      <c r="U22" s="141" t="s">
        <v>237</v>
      </c>
      <c r="V22" s="140">
        <v>22.19</v>
      </c>
      <c r="W22" s="140">
        <v>759.2</v>
      </c>
      <c r="X22" s="140">
        <v>232.9</v>
      </c>
      <c r="Y22" s="142" t="s">
        <v>240</v>
      </c>
      <c r="Z22" s="141" t="s">
        <v>237</v>
      </c>
      <c r="AA22" s="141" t="s">
        <v>237</v>
      </c>
      <c r="AB22" s="141" t="s">
        <v>237</v>
      </c>
      <c r="AC22" s="141" t="s">
        <v>237</v>
      </c>
      <c r="AD22" s="141" t="s">
        <v>237</v>
      </c>
      <c r="AE22" s="141" t="s">
        <v>237</v>
      </c>
      <c r="AF22" s="141" t="s">
        <v>237</v>
      </c>
      <c r="AG22" s="141" t="s">
        <v>237</v>
      </c>
      <c r="AH22" s="141" t="s">
        <v>237</v>
      </c>
      <c r="AI22" s="141" t="s">
        <v>237</v>
      </c>
      <c r="AJ22" s="141" t="s">
        <v>237</v>
      </c>
      <c r="AK22" s="141" t="s">
        <v>237</v>
      </c>
      <c r="AL22" s="141" t="s">
        <v>237</v>
      </c>
      <c r="AM22" s="141" t="s">
        <v>237</v>
      </c>
      <c r="AN22" s="141" t="s">
        <v>237</v>
      </c>
      <c r="AO22" s="141" t="s">
        <v>237</v>
      </c>
      <c r="AP22" s="144" t="s">
        <v>237</v>
      </c>
      <c r="AQ22" s="14"/>
    </row>
    <row r="23" spans="2:43" ht="24.9" customHeight="1" thickBot="1" x14ac:dyDescent="0.35">
      <c r="B23" s="122"/>
      <c r="C23" s="145" t="s">
        <v>260</v>
      </c>
      <c r="D23" s="146">
        <v>22002554</v>
      </c>
      <c r="E23" s="148"/>
      <c r="F23" s="147">
        <v>93.32</v>
      </c>
      <c r="G23" s="148" t="s">
        <v>233</v>
      </c>
      <c r="H23" s="148" t="s">
        <v>233</v>
      </c>
      <c r="I23" s="148" t="s">
        <v>234</v>
      </c>
      <c r="J23" s="148" t="s">
        <v>234</v>
      </c>
      <c r="K23" s="148" t="s">
        <v>235</v>
      </c>
      <c r="L23" s="148" t="s">
        <v>236</v>
      </c>
      <c r="M23" s="148" t="s">
        <v>235</v>
      </c>
      <c r="N23" s="146">
        <v>0</v>
      </c>
      <c r="O23" s="148" t="s">
        <v>237</v>
      </c>
      <c r="P23" s="148" t="s">
        <v>238</v>
      </c>
      <c r="Q23" s="147" t="s">
        <v>239</v>
      </c>
      <c r="R23" s="147">
        <v>11.62</v>
      </c>
      <c r="S23" s="170">
        <v>11.6</v>
      </c>
      <c r="T23" s="147" t="s">
        <v>237</v>
      </c>
      <c r="U23" s="148" t="s">
        <v>237</v>
      </c>
      <c r="V23" s="148" t="s">
        <v>237</v>
      </c>
      <c r="W23" s="147">
        <v>10.38</v>
      </c>
      <c r="X23" s="147">
        <v>5.31</v>
      </c>
      <c r="Y23" s="170" t="s">
        <v>240</v>
      </c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2"/>
      <c r="AQ23" s="14"/>
    </row>
  </sheetData>
  <sheetProtection algorithmName="SHA-512" hashValue="go6fP2WDOl10IvL1UtZ8C0QGDJcX1AimULbD/yzV6OsmbkEh5ntxiUnMOGX2CtfosfMLP5nDvxD4o/JrQA6FAg==" saltValue="W98vIxNfa+VbpigJfNDhWw==" spinCount="100000" sheet="1" objects="1" scenarios="1"/>
  <sortState ref="A13:AQ23">
    <sortCondition ref="C13:C23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Josef Svoboda</cp:lastModifiedBy>
  <dcterms:created xsi:type="dcterms:W3CDTF">2013-10-10T11:46:21Z</dcterms:created>
  <dcterms:modified xsi:type="dcterms:W3CDTF">2022-09-13T07:38:13Z</dcterms:modified>
</cp:coreProperties>
</file>